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onos-my.sharepoint.com/personal/s59860_eon_com/Documents/Documents/Pruseky/VVN/VZ 2025/Přílohy ZD/Přílohy ZD/"/>
    </mc:Choice>
  </mc:AlternateContent>
  <xr:revisionPtr revIDLastSave="39" documentId="8_{6A1C44A8-614A-4272-9B57-1B13222B2C11}" xr6:coauthVersionLast="47" xr6:coauthVersionMax="47" xr10:uidLastSave="{5A5CE7C4-6645-4428-939C-A07F4EE8D3F4}"/>
  <bookViews>
    <workbookView xWindow="-120" yWindow="-16320" windowWidth="29040" windowHeight="15720" xr2:uid="{B413523D-A6AB-4C78-887B-200F43E12067}"/>
  </bookViews>
  <sheets>
    <sheet name="Slevy_přirážky ke spektrům " sheetId="7" r:id="rId1"/>
    <sheet name="Ceník Výkonů" sheetId="1" r:id="rId2"/>
    <sheet name="Popis výkonů,činností na VVN" sheetId="6" r:id="rId3"/>
  </sheets>
  <definedNames>
    <definedName name="_xlnm._FilterDatabase" localSheetId="1" hidden="1">'Ceník Výkonů'!$C$13:$F$16</definedName>
    <definedName name="_Ref102987815" localSheetId="0">'Slevy_přirážky ke spektrům '!#REF!</definedName>
    <definedName name="_xlnm.Print_Area" localSheetId="1">'Ceník Výkonů'!$C$5:$F$18</definedName>
    <definedName name="_xlnm.Print_Area" localSheetId="0">'Slevy_přirážky ke spektrům '!$A$2:$G$26</definedName>
    <definedName name="Z_E237BFDE_6554_46C9_BA64_A4880D561E0D_.wvu.PrintArea" localSheetId="0" hidden="1">'Slevy_přirážky ke spektrům '!$A$2:$G$25</definedName>
    <definedName name="Z_EB25F5C1_5E00_469D_83BD_02BEBF6A9C4A_.wvu.PrintArea" localSheetId="0" hidden="1">'Slevy_přirážky ke spektrům '!$A$2:$G$25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8" i="7"/>
  <c r="G17" i="7"/>
  <c r="G16" i="7"/>
  <c r="G15" i="7"/>
  <c r="G14" i="7"/>
  <c r="D18" i="7"/>
  <c r="E18" i="7" s="1"/>
  <c r="D17" i="7"/>
  <c r="E17" i="7" s="1"/>
  <c r="D16" i="7"/>
  <c r="E16" i="7" s="1"/>
  <c r="D15" i="7"/>
  <c r="E15" i="7" s="1"/>
  <c r="D14" i="7"/>
  <c r="E14" i="7" s="1"/>
  <c r="C14" i="1"/>
  <c r="C15" i="1" l="1"/>
  <c r="E14" i="1" l="1"/>
  <c r="E15" i="1"/>
  <c r="E16" i="1"/>
  <c r="C16" i="1"/>
  <c r="E19" i="7" l="1"/>
  <c r="G19" i="7"/>
  <c r="F21" i="7"/>
  <c r="F23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Pomyje, Vlastimil</author>
  </authors>
  <commentList>
    <comment ref="E14" authorId="0" shapeId="0" xr:uid="{2EFDDEAC-20C9-42BB-ACAB-E652A95C5CCF}">
      <text>
        <r>
          <rPr>
            <b/>
            <sz val="9"/>
            <color indexed="81"/>
            <rFont val="Tahoma"/>
            <charset val="1"/>
          </rPr>
          <t>Pomyje, Vlastimil:</t>
        </r>
        <r>
          <rPr>
            <sz val="9"/>
            <color indexed="81"/>
            <rFont val="Tahoma"/>
            <charset val="1"/>
          </rPr>
          <t xml:space="preserve">
celá oblast JH zmapována externě. 5ha je počítáno na různé doplnění a opravy výsledků</t>
        </r>
      </text>
    </comment>
    <comment ref="F14" authorId="0" shapeId="0" xr:uid="{18320F97-5329-4F04-A9BC-F208E1A4FA2A}">
      <text>
        <r>
          <rPr>
            <b/>
            <sz val="9"/>
            <color indexed="81"/>
            <rFont val="Tahoma"/>
            <charset val="1"/>
          </rPr>
          <t>Pomyje, Vlastimil:</t>
        </r>
        <r>
          <rPr>
            <sz val="9"/>
            <color indexed="81"/>
            <rFont val="Tahoma"/>
            <charset val="1"/>
          </rPr>
          <t xml:space="preserve">
cena 5 200,- vychází z výsledků mapování v roce 2024 za 1ha</t>
        </r>
      </text>
    </comment>
    <comment ref="E15" authorId="0" shapeId="0" xr:uid="{8DDDF6AC-C0DF-4448-81FF-544883B5F4F6}">
      <text>
        <r>
          <rPr>
            <b/>
            <sz val="9"/>
            <color indexed="81"/>
            <rFont val="Tahoma"/>
            <charset val="1"/>
          </rPr>
          <t>Pomyje, Vlastimil:</t>
        </r>
        <r>
          <rPr>
            <sz val="9"/>
            <color indexed="81"/>
            <rFont val="Tahoma"/>
            <charset val="1"/>
          </rPr>
          <t xml:space="preserve">
na JH evidujeme 91ha průseků. Předpokládáme periodu opakování 1/3 ročně tj. 31ha ročně</t>
        </r>
      </text>
    </comment>
    <comment ref="F15" authorId="0" shapeId="0" xr:uid="{F973A753-722D-45C8-AB1D-F84F7625F7CE}">
      <text>
        <r>
          <rPr>
            <b/>
            <sz val="9"/>
            <color indexed="81"/>
            <rFont val="Tahoma"/>
            <charset val="1"/>
          </rPr>
          <t>Pomyje, Vlastimil:</t>
        </r>
        <r>
          <rPr>
            <sz val="9"/>
            <color indexed="81"/>
            <rFont val="Tahoma"/>
            <charset val="1"/>
          </rPr>
          <t xml:space="preserve">
na základě pilotních realizací v roce 2024 nám vychází cena 280 000,- Kč za 1ha průseku</t>
        </r>
      </text>
    </comment>
  </commentList>
</comments>
</file>

<file path=xl/sharedStrings.xml><?xml version="1.0" encoding="utf-8"?>
<sst xmlns="http://schemas.openxmlformats.org/spreadsheetml/2006/main" count="86" uniqueCount="67">
  <si>
    <t>Účastník:</t>
  </si>
  <si>
    <t xml:space="preserve">Obchodní název:             [DOPLNÍ ÚČASTNÍK] </t>
  </si>
  <si>
    <t xml:space="preserve">Kontaktní osoba:            [DOPLNÍ ÚČASTNÍK] </t>
  </si>
  <si>
    <t>Spektrum</t>
  </si>
  <si>
    <t>Měrná jednotka</t>
  </si>
  <si>
    <t>hod.</t>
  </si>
  <si>
    <t xml:space="preserve"> </t>
  </si>
  <si>
    <t>měsíc</t>
  </si>
  <si>
    <t xml:space="preserve">Plánovaná údržba VVN </t>
  </si>
  <si>
    <t>Specifikace činnosti</t>
  </si>
  <si>
    <t>Podrobný popis výkonů, činností pro oklešťování stromoví podél vedení VVN</t>
  </si>
  <si>
    <t>NABÍDKOVÝ LIST - CENA JEDNOTLIVÝCH VÝKONU</t>
  </si>
  <si>
    <t>Výkon</t>
  </si>
  <si>
    <t xml:space="preserve">Měrné Jednotky
</t>
  </si>
  <si>
    <t>Cena za 1 Výkon Zhotovitele vypočtená dle jeho nabídky</t>
  </si>
  <si>
    <t>"SV1"</t>
  </si>
  <si>
    <t>"SV2"</t>
  </si>
  <si>
    <t>"SV3"</t>
  </si>
  <si>
    <t>"SV4"</t>
  </si>
  <si>
    <t>ha</t>
  </si>
  <si>
    <t xml:space="preserve">Kontaktní osoba:             [DOPLNÍ ÚČASTNÍK] </t>
  </si>
  <si>
    <t>Průměrný předpokládaný objem plnění ve spektru v (Kč)/rok v bázových cenách</t>
  </si>
  <si>
    <t>Předpokládaná hodnota veřejné zakázky (za 12 měsíců)</t>
  </si>
  <si>
    <t>Nabídková cena veřejné zakázky (za 12 měsíců)</t>
  </si>
  <si>
    <t xml:space="preserve">Celková nabídková cena za 72 měsíců 
 </t>
  </si>
  <si>
    <t>ČÁST 2 - Čechy VVN B – Jindřichův Hradec</t>
  </si>
  <si>
    <t>ČÁST 2 - Čechy  VVN B - J. Hradec</t>
  </si>
  <si>
    <t>Činnosti při likvidaci poruchových stavů na zařízení DS na hladině VVN, předpoklad 50 hodin ročně</t>
  </si>
  <si>
    <t>"SV5"</t>
  </si>
  <si>
    <t>Jeden hlavní pohotovostní telefonní kontakt a jeden záložní (tj. jen pro případ nedostupnosti hlavního pohotovostního telefonního kontaktu) telefonní kontakt (dále jen „telefonní kontakt“), na kterém bude v každém okamžiku (24 hodin denně) dostupná kontaktní osoba Zhotovitele</t>
  </si>
  <si>
    <t>Držení pohotovosti 24/7</t>
  </si>
  <si>
    <t xml:space="preserve">Držení pohotovosti 24/7 </t>
  </si>
  <si>
    <t>jednotka</t>
  </si>
  <si>
    <t>hodina</t>
  </si>
  <si>
    <t>Spektrum č. 1 - („SV1“) Mapování a plánování</t>
  </si>
  <si>
    <t>Spektrum č. 4 - („SV4“) Držení pohotovosti 24/7</t>
  </si>
  <si>
    <t>Spektrum č. 5 - („SV5“) Činnosti při likvidaci poruchových stavů na zařízení DS na hladině VVN</t>
  </si>
  <si>
    <t>Mapování a plánování</t>
  </si>
  <si>
    <t>Činnosti při Kácení a oklešťování pro operativní potřeby Objednatele včetně provedení kácení mimo OP</t>
  </si>
  <si>
    <t>Činnosti při likvidaci poruchových stavů na zařízení DS na hladině VVN</t>
  </si>
  <si>
    <t>Kritérium: Nabídková cena bez DPH za výkony ve spektru č. 1-5 :</t>
  </si>
  <si>
    <t>Předpokládaný roční objem plnění</t>
  </si>
  <si>
    <t>Předpokládaná hodnota spektra za 12 měsíců přepočtená dle slevy nebo přirážky účastníka</t>
  </si>
  <si>
    <t>Bázová cena objednatele za jednotku</t>
  </si>
  <si>
    <t>Spektrum č. 3 - („SV3“) Činnosti při Kácení a oklešťování pro operativní potřeby Objednatele včetně provedení kácení mimo OP</t>
  </si>
  <si>
    <t>Údržba OP dle výsledků mapování a plánování</t>
  </si>
  <si>
    <t>Spektrum č. 2 - („SV2“) Údržba OP dle výsledků mapování a plánování</t>
  </si>
  <si>
    <t>V sazbě jsou zahrnuty veškeré náklady vedoucí k realizaci díla tj, náklady na pracovníky, mechanizaci, dopravu, admistrativní činosti atd.</t>
  </si>
  <si>
    <t>Pro vyloučení pochybností zadavatel upozorňuje účastníky:</t>
  </si>
  <si>
    <t xml:space="preserve">CENY ZHOTOVITELE </t>
  </si>
  <si>
    <t xml:space="preserve">V případě potřeby rozšířit ochranné pásmo na zákonem stanovenou velikost je toto rozšíření součástí ceny výkonu "SV2" a nebude to zhotoviteli samostatně hrazeno.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ceně zhotovitele jsou zahrnuty veškeré náklady na realizaci díla včetně nákladů souvysejících  tj. náklady na pracovníky, mechanizaci, dopravu,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</si>
  <si>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 xml:space="preserve">Jedná se o odstraňování nebezpečných stromů mimo OP vedení a nebo o přípravu trasy vedení pro rozsáhlé investice nebo opravy. V ceně zhotovitele jsou zahrnuty veškeré náklady na realizaci díla včetně nákladů souvysejících  tj. náklady na pracovníky, mechanizaci, dopravu,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</si>
  <si>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 xml:space="preserve">V hodinové sazbě jsou obsaženy všechny náklady spojené s prací 1 pracovníka vedoucí k řádně realizaci díla tj, náklady na pracovníka, mechanizaci, dopravy, admistrativní činosti atd. Součástí ceny zhotovitele za výkon v daném spektru je zajištění zvýšeného stupně BOZP. Pokud je při realizaci díla používána motorová pila, musí být na pracovišti přítomny alespoň 2 osoby (Nařízení vlády č. 339/2017 Sb.). Zároveň při práci ve výškách musí být dle IŘD EG.D na pracovišti přítomny minimálně 2 osoby. </t>
  </si>
  <si>
    <t>Doplňující informace</t>
  </si>
  <si>
    <t xml:space="preserve">ID  </t>
  </si>
  <si>
    <t xml:space="preserve">IČO:                                    [DOPLNÍ ÚČASTNÍK] </t>
  </si>
  <si>
    <t xml:space="preserve">Adresa:                                [DOPLNÍ ÚČASTNÍK] </t>
  </si>
  <si>
    <t xml:space="preserve">IČO:                                       [DOPLNÍ ÚČASTNÍK] </t>
  </si>
  <si>
    <t xml:space="preserve">Adresa:                              [DOPLNÍ ÚČASTNÍK] </t>
  </si>
  <si>
    <t>Odstraňování a oklešťování stromoví podél DS (Průseky) VII.</t>
  </si>
  <si>
    <r>
      <t xml:space="preserve">Pro podání řádné nabídky jsou účastníci povini využít tohoto formuláře, kde jsou oprávněni vyplňovat pouze žlutě podbarvená pole, kde </t>
    </r>
    <r>
      <rPr>
        <u/>
        <sz val="11"/>
        <rFont val="Calibri"/>
        <family val="2"/>
        <charset val="238"/>
        <scheme val="minor"/>
      </rPr>
      <t>nabídnou % přirážku, nebo slevu v % zaokrouhlenou na jedno desetinné místo.</t>
    </r>
    <r>
      <rPr>
        <sz val="11"/>
        <rFont val="Calibri"/>
        <family val="2"/>
        <charset val="238"/>
        <scheme val="minor"/>
      </rPr>
      <t xml:space="preserve"> V případě nabídky slevy k danému spektru výkonů účastníci uvedou zápornou hodnotu čísla v procentech (% slevu), kterou nabízí k bázové ceně za výkon dle ceníku Zadavatele viz. druhá záložka souboru (bázová cena). V případě přirážky, pak uvedou kladnou hodnotu přirážky (% přirážku). Další údaje účastníci nemění. Formulářem vypočtená nabídková cena v Kč této veřejné zakázky je stanovena v souladu se ZZVZ pro účely hodnocení nabídek s váhou ceny 100% . Konečná cena za jednotlivé výkony se po vložení příslušných slev/přirážek zobrazí úřastníkovi v druhé záložce (cena za 1 Výkon) . Předpokládaný roční objem plnění v tomto matematickém modelu je objemem orientačním, který vychází ze skušenností zadavatele, kdy pro výše uvedenou oblast zajišťuje údržbu  průseků podél nedení VVN o výměře </t>
    </r>
    <r>
      <rPr>
        <b/>
        <sz val="11"/>
        <color rgb="FFFF0000"/>
        <rFont val="Calibri"/>
        <family val="2"/>
        <charset val="238"/>
        <scheme val="minor"/>
      </rPr>
      <t xml:space="preserve"> 91 ha. </t>
    </r>
    <r>
      <rPr>
        <sz val="11"/>
        <rFont val="Calibri"/>
        <family val="2"/>
        <charset val="238"/>
        <scheme val="minor"/>
      </rPr>
      <t xml:space="preserve"> Skutečný rozsah plnění  u vybraného dodavatele bude určen v souladu s podmínkami zadání této VZ. Zhotoviteli budou hrazeny jednotlivá dílčí plnění zadaná mu objednatelem k realizaci po jejich řádném dokončení. Zadavatel si v podmínkách zadání vyhradil právo zadávat dílčí plnění postupem dle smlouvy a rovněž právo předpokládanou hodnotu veřejné zakázky nevyčerpat, nebo naopak překročit.Objednatel bude oprávněn zadat plnění dle svých potřeb v souladu s návrhem smlouvy.   Zadavatel v ZD omezil maximální výši nabídky, přirážky pro spektrum č.1, 4 a 5 na hodnotu 40%. Překročí-li </t>
    </r>
    <r>
      <rPr>
        <b/>
        <sz val="11"/>
        <color rgb="FFFF0000"/>
        <rFont val="Calibri"/>
        <family val="2"/>
        <charset val="238"/>
        <scheme val="minor"/>
      </rPr>
      <t xml:space="preserve"> nabízená přirážka účastníka  v jednotlivých spektrech 1, 4 a 5 výši  40 % k bázovým cenám výkonů, bude účastník vyloučen ze zadávacího řízení. Maximální výši slevy  vzhledem k mimořádně nízké nabídkové ceně zadavatel definoval ve výši sleny  -20% viz. čl. 8.4 zadávací dokumentace</t>
    </r>
    <r>
      <rPr>
        <sz val="11"/>
        <color rgb="FFFF0000"/>
        <rFont val="Calibri"/>
        <family val="2"/>
        <charset val="238"/>
        <scheme val="minor"/>
      </rPr>
      <t xml:space="preserve">. </t>
    </r>
  </si>
  <si>
    <t>činnosti definované 3.2.1 smlouvy</t>
  </si>
  <si>
    <t>činnosti definované 3.2.2 smlouvy</t>
  </si>
  <si>
    <t>činnosti definované 3.2.3 smlouvy</t>
  </si>
  <si>
    <t>činnosti definované 3.2.4 smlouvy</t>
  </si>
  <si>
    <r>
      <t xml:space="preserve">Sleva(-)/Přirážka (+) nabídnutá účastníkem v procentech (%)
</t>
    </r>
    <r>
      <rPr>
        <b/>
        <sz val="10"/>
        <color rgb="FFFF0000"/>
        <rFont val="Arial"/>
        <family val="2"/>
        <charset val="238"/>
      </rPr>
      <t xml:space="preserve"> Do buňky uveďte jen hodnotu, bez znaku %</t>
    </r>
  </si>
  <si>
    <t>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</si>
</sst>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Kč&quot;;[Red]\-#,##0\ &quot;Kč&quot;"/>
    <numFmt numFmtId="164" formatCode="_-* #,##0.00\ _K_č_-;\-* #,##0.00\ _K_č_-;_-* &quot;-&quot;??\ _K_č_-;_-@_-"/>
    <numFmt numFmtId="165" formatCode="#,##0.00\ &quot;Kč&quot;"/>
    <numFmt numFmtId="166" formatCode="#,##0\ &quot;Kč&quot;"/>
    <numFmt numFmtId="167" formatCode="_-* #,##0\ &quot;Kč&quot;_-;\-* #,##0\ &quot;Kč&quot;_-;_-* &quot;-&quot;??\ &quot;Kč&quot;_-;_-@_-"/>
    <numFmt numFmtId="168" formatCode="#,##0\ _K_č"/>
    <numFmt numFmtId="169" formatCode="0.0"/>
  </numFmts>
  <fonts count="4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20"/>
      <name val="Arial"/>
      <family val="2"/>
      <charset val="238"/>
    </font>
    <font>
      <sz val="10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2"/>
      <name val="Arial"/>
      <family val="2"/>
      <charset val="238"/>
    </font>
    <font>
      <b/>
      <u/>
      <sz val="20"/>
      <name val="Calibri"/>
      <family val="2"/>
      <charset val="238"/>
      <scheme val="minor"/>
    </font>
    <font>
      <u/>
      <sz val="20"/>
      <name val="Calibri"/>
      <family val="2"/>
      <charset val="238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2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u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rgb="FFFF0000"/>
      </right>
      <top style="thin">
        <color indexed="64"/>
      </top>
      <bottom/>
      <diagonal/>
    </border>
    <border>
      <left style="medium">
        <color indexed="64"/>
      </left>
      <right style="thick">
        <color rgb="FFFF0000"/>
      </right>
      <top style="thin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ck">
        <color rgb="FFFF0000"/>
      </right>
      <top style="medium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rgb="FFFF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0" fontId="13" fillId="0" borderId="0"/>
    <xf numFmtId="0" fontId="13" fillId="0" borderId="0"/>
    <xf numFmtId="0" fontId="20" fillId="0" borderId="0"/>
  </cellStyleXfs>
  <cellXfs count="137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5" fillId="0" borderId="10" xfId="3" applyFont="1" applyBorder="1" applyAlignment="1">
      <alignment horizontal="left" vertical="center"/>
    </xf>
    <xf numFmtId="0" fontId="13" fillId="0" borderId="11" xfId="3" applyBorder="1"/>
    <xf numFmtId="0" fontId="13" fillId="0" borderId="4" xfId="3" applyBorder="1"/>
    <xf numFmtId="0" fontId="13" fillId="0" borderId="13" xfId="3" applyBorder="1"/>
    <xf numFmtId="0" fontId="13" fillId="0" borderId="14" xfId="3" applyBorder="1"/>
    <xf numFmtId="0" fontId="13" fillId="0" borderId="15" xfId="3" applyBorder="1"/>
    <xf numFmtId="0" fontId="17" fillId="0" borderId="0" xfId="2" applyFont="1"/>
    <xf numFmtId="0" fontId="13" fillId="0" borderId="0" xfId="2"/>
    <xf numFmtId="0" fontId="14" fillId="0" borderId="0" xfId="0" applyFont="1" applyAlignment="1">
      <alignment horizontal="left" vertical="center" wrapText="1"/>
    </xf>
    <xf numFmtId="0" fontId="13" fillId="0" borderId="0" xfId="3"/>
    <xf numFmtId="0" fontId="24" fillId="0" borderId="0" xfId="3" applyFont="1" applyAlignment="1">
      <alignment horizontal="left" vertical="center"/>
    </xf>
    <xf numFmtId="166" fontId="25" fillId="6" borderId="0" xfId="3" applyNumberFormat="1" applyFont="1" applyFill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0" fillId="0" borderId="0" xfId="0" applyFont="1" applyAlignment="1">
      <alignment horizontal="center" vertical="center"/>
    </xf>
    <xf numFmtId="0" fontId="0" fillId="0" borderId="0" xfId="0" applyAlignment="1" applyProtection="1">
      <alignment horizontal="left" vertical="center" wrapText="1" indent="1"/>
      <protection locked="0"/>
    </xf>
    <xf numFmtId="6" fontId="13" fillId="0" borderId="0" xfId="3" applyNumberFormat="1"/>
    <xf numFmtId="3" fontId="0" fillId="0" borderId="0" xfId="0" applyNumberFormat="1" applyAlignment="1">
      <alignment wrapText="1"/>
    </xf>
    <xf numFmtId="0" fontId="21" fillId="6" borderId="20" xfId="2" applyFont="1" applyFill="1" applyBorder="1" applyAlignment="1">
      <alignment horizontal="center" vertical="center"/>
    </xf>
    <xf numFmtId="0" fontId="21" fillId="6" borderId="10" xfId="2" applyFont="1" applyFill="1" applyBorder="1" applyAlignment="1">
      <alignment horizontal="center" vertical="center" wrapText="1"/>
    </xf>
    <xf numFmtId="0" fontId="21" fillId="6" borderId="20" xfId="2" applyFont="1" applyFill="1" applyBorder="1" applyAlignment="1">
      <alignment horizontal="center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30" fillId="0" borderId="19" xfId="2" applyFont="1" applyBorder="1" applyAlignment="1">
      <alignment horizontal="center" vertical="center" wrapText="1"/>
    </xf>
    <xf numFmtId="167" fontId="13" fillId="6" borderId="0" xfId="2" applyNumberFormat="1" applyFill="1" applyAlignment="1">
      <alignment horizontal="center" vertical="center"/>
    </xf>
    <xf numFmtId="168" fontId="13" fillId="0" borderId="0" xfId="2" applyNumberFormat="1" applyAlignment="1">
      <alignment horizontal="center" vertical="center"/>
    </xf>
    <xf numFmtId="0" fontId="13" fillId="6" borderId="0" xfId="3" applyFill="1"/>
    <xf numFmtId="0" fontId="22" fillId="0" borderId="9" xfId="2" applyFont="1" applyBorder="1" applyAlignment="1">
      <alignment horizontal="center" vertical="center" wrapText="1"/>
    </xf>
    <xf numFmtId="166" fontId="23" fillId="9" borderId="0" xfId="2" applyNumberFormat="1" applyFont="1" applyFill="1" applyAlignment="1">
      <alignment horizontal="center" vertical="center"/>
    </xf>
    <xf numFmtId="166" fontId="24" fillId="10" borderId="5" xfId="3" applyNumberFormat="1" applyFont="1" applyFill="1" applyBorder="1" applyAlignment="1">
      <alignment horizontal="center" vertical="center"/>
    </xf>
    <xf numFmtId="0" fontId="31" fillId="6" borderId="0" xfId="3" applyFont="1" applyFill="1" applyAlignment="1">
      <alignment horizontal="left" vertical="center"/>
    </xf>
    <xf numFmtId="166" fontId="26" fillId="6" borderId="0" xfId="3" applyNumberFormat="1" applyFont="1" applyFill="1" applyAlignment="1">
      <alignment horizontal="center" vertical="center"/>
    </xf>
    <xf numFmtId="0" fontId="32" fillId="6" borderId="0" xfId="3" applyFont="1" applyFill="1"/>
    <xf numFmtId="0" fontId="21" fillId="6" borderId="10" xfId="2" applyFont="1" applyFill="1" applyBorder="1" applyAlignment="1">
      <alignment horizontal="center" vertical="center"/>
    </xf>
    <xf numFmtId="0" fontId="30" fillId="0" borderId="0" xfId="2" applyFont="1" applyAlignment="1">
      <alignment horizontal="center" vertical="center" wrapText="1"/>
    </xf>
    <xf numFmtId="0" fontId="22" fillId="0" borderId="0" xfId="2" applyFont="1" applyAlignment="1">
      <alignment horizontal="center" vertical="center" wrapText="1"/>
    </xf>
    <xf numFmtId="167" fontId="13" fillId="0" borderId="27" xfId="2" applyNumberFormat="1" applyBorder="1" applyAlignment="1">
      <alignment horizontal="center" vertical="center"/>
    </xf>
    <xf numFmtId="167" fontId="13" fillId="0" borderId="28" xfId="2" applyNumberFormat="1" applyBorder="1" applyAlignment="1">
      <alignment horizontal="center" vertical="center"/>
    </xf>
    <xf numFmtId="167" fontId="13" fillId="0" borderId="29" xfId="2" applyNumberFormat="1" applyBorder="1" applyAlignment="1">
      <alignment horizontal="center" vertical="center"/>
    </xf>
    <xf numFmtId="167" fontId="13" fillId="0" borderId="33" xfId="2" applyNumberFormat="1" applyBorder="1" applyAlignment="1">
      <alignment horizontal="center" vertical="center"/>
    </xf>
    <xf numFmtId="167" fontId="13" fillId="6" borderId="4" xfId="2" applyNumberFormat="1" applyFill="1" applyBorder="1" applyAlignment="1">
      <alignment horizontal="center" vertical="center"/>
    </xf>
    <xf numFmtId="0" fontId="35" fillId="0" borderId="20" xfId="2" applyFont="1" applyBorder="1" applyAlignment="1">
      <alignment horizontal="left" vertical="center" wrapText="1" indent="1"/>
    </xf>
    <xf numFmtId="0" fontId="13" fillId="6" borderId="10" xfId="2" applyFill="1" applyBorder="1" applyAlignment="1">
      <alignment horizontal="center" vertical="center"/>
    </xf>
    <xf numFmtId="0" fontId="35" fillId="0" borderId="2" xfId="2" applyFont="1" applyBorder="1" applyAlignment="1">
      <alignment horizontal="left" vertical="center" wrapText="1" indent="1"/>
    </xf>
    <xf numFmtId="0" fontId="13" fillId="6" borderId="35" xfId="2" applyFill="1" applyBorder="1" applyAlignment="1">
      <alignment horizontal="center" vertical="center"/>
    </xf>
    <xf numFmtId="0" fontId="35" fillId="0" borderId="18" xfId="2" applyFont="1" applyBorder="1" applyAlignment="1">
      <alignment horizontal="left" vertical="center" wrapText="1" indent="1"/>
    </xf>
    <xf numFmtId="0" fontId="13" fillId="6" borderId="32" xfId="2" applyFill="1" applyBorder="1" applyAlignment="1">
      <alignment horizontal="center" vertical="center"/>
    </xf>
    <xf numFmtId="0" fontId="35" fillId="0" borderId="3" xfId="2" applyFont="1" applyBorder="1" applyAlignment="1">
      <alignment horizontal="left" vertical="center" wrapText="1" indent="1"/>
    </xf>
    <xf numFmtId="0" fontId="13" fillId="6" borderId="31" xfId="2" applyFill="1" applyBorder="1" applyAlignment="1">
      <alignment horizontal="center" vertical="center"/>
    </xf>
    <xf numFmtId="166" fontId="13" fillId="6" borderId="10" xfId="2" applyNumberFormat="1" applyFill="1" applyBorder="1" applyAlignment="1">
      <alignment horizontal="center" vertical="center"/>
    </xf>
    <xf numFmtId="166" fontId="13" fillId="6" borderId="35" xfId="2" applyNumberFormat="1" applyFill="1" applyBorder="1" applyAlignment="1">
      <alignment horizontal="center" vertical="center"/>
    </xf>
    <xf numFmtId="166" fontId="13" fillId="6" borderId="32" xfId="2" applyNumberFormat="1" applyFill="1" applyBorder="1" applyAlignment="1">
      <alignment horizontal="center" vertical="center"/>
    </xf>
    <xf numFmtId="166" fontId="13" fillId="6" borderId="31" xfId="2" applyNumberFormat="1" applyFill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4" xfId="2" applyFont="1" applyBorder="1" applyAlignment="1">
      <alignment horizontal="center" vertical="center" wrapText="1"/>
    </xf>
    <xf numFmtId="0" fontId="35" fillId="0" borderId="25" xfId="2" applyFont="1" applyBorder="1" applyAlignment="1">
      <alignment horizontal="center" vertical="center" wrapText="1"/>
    </xf>
    <xf numFmtId="0" fontId="35" fillId="0" borderId="26" xfId="2" applyFont="1" applyBorder="1" applyAlignment="1">
      <alignment horizontal="center" vertical="center" wrapText="1"/>
    </xf>
    <xf numFmtId="0" fontId="1" fillId="11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left" vertical="top"/>
    </xf>
    <xf numFmtId="0" fontId="1" fillId="12" borderId="9" xfId="0" applyFont="1" applyFill="1" applyBorder="1" applyAlignment="1">
      <alignment horizontal="center" vertical="center" wrapText="1"/>
    </xf>
    <xf numFmtId="0" fontId="36" fillId="0" borderId="9" xfId="0" applyFont="1" applyBorder="1" applyAlignment="1">
      <alignment horizontal="left" vertical="center"/>
    </xf>
    <xf numFmtId="0" fontId="1" fillId="7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 indent="1"/>
    </xf>
    <xf numFmtId="0" fontId="1" fillId="8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9" fillId="0" borderId="36" xfId="0" applyFont="1" applyBorder="1" applyAlignment="1">
      <alignment horizontal="left" vertical="top" wrapText="1"/>
    </xf>
    <xf numFmtId="0" fontId="6" fillId="0" borderId="37" xfId="0" applyFont="1" applyBorder="1" applyAlignment="1">
      <alignment horizontal="left" vertical="top" wrapText="1"/>
    </xf>
    <xf numFmtId="0" fontId="9" fillId="0" borderId="36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 indent="1"/>
    </xf>
    <xf numFmtId="0" fontId="0" fillId="0" borderId="37" xfId="0" applyBorder="1"/>
    <xf numFmtId="0" fontId="6" fillId="0" borderId="38" xfId="0" applyFont="1" applyBorder="1" applyAlignment="1">
      <alignment horizontal="left" vertical="center" wrapText="1" indent="1"/>
    </xf>
    <xf numFmtId="0" fontId="0" fillId="13" borderId="39" xfId="0" applyFill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36" fillId="0" borderId="39" xfId="0" applyFont="1" applyBorder="1" applyAlignment="1">
      <alignment horizontal="left" vertical="center"/>
    </xf>
    <xf numFmtId="0" fontId="0" fillId="0" borderId="40" xfId="0" applyBorder="1" applyAlignment="1">
      <alignment wrapText="1"/>
    </xf>
    <xf numFmtId="0" fontId="1" fillId="0" borderId="0" xfId="0" applyFont="1" applyAlignment="1">
      <alignment vertical="center"/>
    </xf>
    <xf numFmtId="0" fontId="9" fillId="0" borderId="9" xfId="0" applyFont="1" applyBorder="1" applyAlignment="1">
      <alignment horizontal="left" vertical="center" wrapText="1" indent="1"/>
    </xf>
    <xf numFmtId="165" fontId="1" fillId="0" borderId="9" xfId="0" applyNumberFormat="1" applyFont="1" applyBorder="1" applyAlignment="1" applyProtection="1">
      <alignment horizontal="center" vertical="center" wrapText="1"/>
      <protection locked="0"/>
    </xf>
    <xf numFmtId="165" fontId="6" fillId="4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 indent="1"/>
    </xf>
    <xf numFmtId="0" fontId="1" fillId="11" borderId="19" xfId="0" applyFont="1" applyFill="1" applyBorder="1" applyAlignment="1">
      <alignment horizontal="center" vertical="center" wrapText="1"/>
    </xf>
    <xf numFmtId="165" fontId="1" fillId="0" borderId="19" xfId="0" applyNumberFormat="1" applyFont="1" applyBorder="1" applyAlignment="1" applyProtection="1">
      <alignment horizontal="center" vertical="center" wrapText="1"/>
      <protection locked="0"/>
    </xf>
    <xf numFmtId="0" fontId="5" fillId="2" borderId="41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left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165" fontId="1" fillId="0" borderId="45" xfId="0" applyNumberFormat="1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left" vertical="center" wrapText="1" indent="1"/>
    </xf>
    <xf numFmtId="165" fontId="6" fillId="4" borderId="39" xfId="0" applyNumberFormat="1" applyFont="1" applyFill="1" applyBorder="1" applyAlignment="1" applyProtection="1">
      <alignment horizontal="center" vertical="center"/>
      <protection locked="0"/>
    </xf>
    <xf numFmtId="0" fontId="38" fillId="0" borderId="10" xfId="3" applyFont="1" applyBorder="1" applyAlignment="1">
      <alignment horizontal="left" vertical="center"/>
    </xf>
    <xf numFmtId="0" fontId="38" fillId="0" borderId="11" xfId="3" applyFont="1" applyBorder="1" applyAlignment="1">
      <alignment horizontal="left" vertical="center"/>
    </xf>
    <xf numFmtId="0" fontId="32" fillId="0" borderId="11" xfId="3" applyFont="1" applyBorder="1"/>
    <xf numFmtId="0" fontId="32" fillId="0" borderId="4" xfId="3" applyFont="1" applyBorder="1"/>
    <xf numFmtId="169" fontId="29" fillId="5" borderId="34" xfId="2" applyNumberFormat="1" applyFont="1" applyFill="1" applyBorder="1" applyAlignment="1" applyProtection="1">
      <alignment horizontal="center" vertical="center"/>
      <protection locked="0"/>
    </xf>
    <xf numFmtId="169" fontId="29" fillId="5" borderId="22" xfId="2" applyNumberFormat="1" applyFont="1" applyFill="1" applyBorder="1" applyAlignment="1" applyProtection="1">
      <alignment horizontal="center" vertical="center"/>
      <protection locked="0"/>
    </xf>
    <xf numFmtId="169" fontId="29" fillId="5" borderId="30" xfId="2" applyNumberFormat="1" applyFont="1" applyFill="1" applyBorder="1" applyAlignment="1" applyProtection="1">
      <alignment horizontal="center" vertical="center"/>
      <protection locked="0"/>
    </xf>
    <xf numFmtId="169" fontId="29" fillId="5" borderId="23" xfId="2" applyNumberFormat="1" applyFont="1" applyFill="1" applyBorder="1" applyAlignment="1" applyProtection="1">
      <alignment horizontal="center" vertical="center"/>
      <protection locked="0"/>
    </xf>
    <xf numFmtId="167" fontId="13" fillId="6" borderId="46" xfId="2" applyNumberFormat="1" applyFill="1" applyBorder="1" applyAlignment="1">
      <alignment horizontal="center" vertical="center"/>
    </xf>
    <xf numFmtId="0" fontId="6" fillId="6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5" fillId="5" borderId="12" xfId="3" applyFont="1" applyFill="1" applyBorder="1" applyAlignment="1" applyProtection="1">
      <alignment wrapText="1"/>
      <protection locked="0"/>
    </xf>
    <xf numFmtId="0" fontId="5" fillId="5" borderId="0" xfId="3" applyFont="1" applyFill="1" applyAlignment="1" applyProtection="1">
      <alignment wrapText="1"/>
      <protection locked="0"/>
    </xf>
    <xf numFmtId="0" fontId="2" fillId="5" borderId="0" xfId="4" applyFont="1" applyFill="1" applyAlignment="1" applyProtection="1">
      <alignment wrapText="1"/>
      <protection locked="0"/>
    </xf>
    <xf numFmtId="0" fontId="2" fillId="5" borderId="7" xfId="4" applyFont="1" applyFill="1" applyBorder="1" applyAlignment="1" applyProtection="1">
      <alignment wrapText="1"/>
      <protection locked="0"/>
    </xf>
    <xf numFmtId="0" fontId="21" fillId="0" borderId="8" xfId="3" applyFont="1" applyBorder="1" applyAlignment="1">
      <alignment horizontal="center" vertical="center"/>
    </xf>
    <xf numFmtId="0" fontId="21" fillId="0" borderId="21" xfId="3" applyFont="1" applyBorder="1" applyAlignment="1">
      <alignment horizontal="center" vertical="center"/>
    </xf>
    <xf numFmtId="0" fontId="21" fillId="0" borderId="6" xfId="3" applyFont="1" applyBorder="1" applyAlignment="1">
      <alignment horizontal="center" vertical="center"/>
    </xf>
    <xf numFmtId="0" fontId="24" fillId="0" borderId="0" xfId="3" applyFont="1" applyAlignment="1">
      <alignment horizontal="left" vertical="center" wrapText="1"/>
    </xf>
    <xf numFmtId="0" fontId="24" fillId="0" borderId="7" xfId="3" applyFont="1" applyBorder="1" applyAlignment="1">
      <alignment horizontal="left" vertical="center" wrapText="1"/>
    </xf>
    <xf numFmtId="0" fontId="16" fillId="0" borderId="0" xfId="3" applyFont="1" applyAlignment="1">
      <alignment horizontal="center" vertical="center" wrapText="1"/>
    </xf>
    <xf numFmtId="0" fontId="16" fillId="0" borderId="0" xfId="4" applyFont="1" applyAlignment="1">
      <alignment horizontal="center" wrapText="1"/>
    </xf>
    <xf numFmtId="0" fontId="27" fillId="0" borderId="0" xfId="3" applyFont="1" applyAlignment="1">
      <alignment horizontal="center" vertical="center" wrapText="1"/>
    </xf>
    <xf numFmtId="0" fontId="28" fillId="0" borderId="0" xfId="4" applyFont="1" applyAlignment="1">
      <alignment horizontal="center" wrapText="1"/>
    </xf>
    <xf numFmtId="0" fontId="27" fillId="0" borderId="14" xfId="3" applyFont="1" applyBorder="1" applyAlignment="1">
      <alignment horizontal="center" vertical="center" wrapText="1"/>
    </xf>
    <xf numFmtId="0" fontId="18" fillId="0" borderId="14" xfId="3" applyFont="1" applyBorder="1" applyAlignment="1">
      <alignment horizontal="center" vertical="center" wrapText="1"/>
    </xf>
    <xf numFmtId="0" fontId="5" fillId="5" borderId="7" xfId="3" applyFont="1" applyFill="1" applyBorder="1" applyAlignment="1" applyProtection="1">
      <alignment wrapText="1"/>
      <protection locked="0"/>
    </xf>
    <xf numFmtId="0" fontId="4" fillId="0" borderId="0" xfId="0" applyFont="1" applyAlignment="1">
      <alignment vertical="center" wrapText="1"/>
    </xf>
    <xf numFmtId="0" fontId="26" fillId="0" borderId="0" xfId="3" applyFont="1" applyAlignment="1">
      <alignment horizontal="center" vertical="center" wrapText="1"/>
    </xf>
    <xf numFmtId="0" fontId="19" fillId="0" borderId="0" xfId="4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3" fillId="0" borderId="0" xfId="0" applyFont="1"/>
  </cellXfs>
  <cellStyles count="5">
    <cellStyle name="Čárka 2" xfId="1" xr:uid="{E386E074-6029-49A7-A81E-BAE922CFF85C}"/>
    <cellStyle name="Normální" xfId="0" builtinId="0"/>
    <cellStyle name="Normální 10" xfId="2" xr:uid="{5D151341-DD1B-42E5-A666-EDA02DD3F95D}"/>
    <cellStyle name="Normální 2" xfId="3" xr:uid="{4515E230-D954-46CB-92E1-F62F2F499FAF}"/>
    <cellStyle name="Normální 3" xfId="4" xr:uid="{9F6E0E5A-2D34-4EAA-A3A4-273038CF2F12}"/>
  </cellStyles>
  <dxfs count="0"/>
  <tableStyles count="0" defaultTableStyle="TableStyleMedium2" defaultPivotStyle="PivotStyleLight16"/>
  <colors>
    <mruColors>
      <color rgb="FFFFFF99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62C41-1C8A-4A2D-8EB7-FF0B6B4C8F84}">
  <sheetPr>
    <pageSetUpPr fitToPage="1"/>
  </sheetPr>
  <dimension ref="A1:J27"/>
  <sheetViews>
    <sheetView showGridLines="0" tabSelected="1" topLeftCell="A4" zoomScale="80" zoomScaleNormal="80" zoomScaleSheetLayoutView="100" zoomScalePageLayoutView="90" workbookViewId="0">
      <selection activeCell="A6" sqref="A6:G6"/>
    </sheetView>
  </sheetViews>
  <sheetFormatPr defaultRowHeight="12.75" x14ac:dyDescent="0.2"/>
  <cols>
    <col min="1" max="1" width="51.28515625" style="12" customWidth="1"/>
    <col min="2" max="2" width="14.7109375" style="12" customWidth="1"/>
    <col min="3" max="3" width="8.85546875" style="12" bestFit="1" customWidth="1"/>
    <col min="4" max="4" width="12.28515625" style="12" customWidth="1"/>
    <col min="5" max="5" width="21.140625" style="12" customWidth="1"/>
    <col min="6" max="6" width="24.42578125" style="12" customWidth="1"/>
    <col min="7" max="7" width="25" style="12" customWidth="1"/>
    <col min="8" max="251" width="9.140625" style="10"/>
    <col min="252" max="252" width="5.85546875" style="10" customWidth="1"/>
    <col min="253" max="253" width="48" style="10" customWidth="1"/>
    <col min="254" max="254" width="26.42578125" style="10" customWidth="1"/>
    <col min="255" max="255" width="21.7109375" style="10" customWidth="1"/>
    <col min="256" max="256" width="24.28515625" style="10" customWidth="1"/>
    <col min="257" max="257" width="28" style="10" customWidth="1"/>
    <col min="258" max="258" width="3.7109375" style="10" customWidth="1"/>
    <col min="259" max="259" width="9.140625" style="10" customWidth="1"/>
    <col min="260" max="507" width="9.140625" style="10"/>
    <col min="508" max="508" width="5.85546875" style="10" customWidth="1"/>
    <col min="509" max="509" width="48" style="10" customWidth="1"/>
    <col min="510" max="510" width="26.42578125" style="10" customWidth="1"/>
    <col min="511" max="511" width="21.7109375" style="10" customWidth="1"/>
    <col min="512" max="512" width="24.28515625" style="10" customWidth="1"/>
    <col min="513" max="513" width="28" style="10" customWidth="1"/>
    <col min="514" max="514" width="3.7109375" style="10" customWidth="1"/>
    <col min="515" max="515" width="9.140625" style="10" customWidth="1"/>
    <col min="516" max="763" width="9.140625" style="10"/>
    <col min="764" max="764" width="5.85546875" style="10" customWidth="1"/>
    <col min="765" max="765" width="48" style="10" customWidth="1"/>
    <col min="766" max="766" width="26.42578125" style="10" customWidth="1"/>
    <col min="767" max="767" width="21.7109375" style="10" customWidth="1"/>
    <col min="768" max="768" width="24.28515625" style="10" customWidth="1"/>
    <col min="769" max="769" width="28" style="10" customWidth="1"/>
    <col min="770" max="770" width="3.7109375" style="10" customWidth="1"/>
    <col min="771" max="771" width="9.140625" style="10" customWidth="1"/>
    <col min="772" max="1019" width="9.140625" style="10"/>
    <col min="1020" max="1020" width="5.85546875" style="10" customWidth="1"/>
    <col min="1021" max="1021" width="48" style="10" customWidth="1"/>
    <col min="1022" max="1022" width="26.42578125" style="10" customWidth="1"/>
    <col min="1023" max="1023" width="21.7109375" style="10" customWidth="1"/>
    <col min="1024" max="1024" width="24.28515625" style="10" customWidth="1"/>
    <col min="1025" max="1025" width="28" style="10" customWidth="1"/>
    <col min="1026" max="1026" width="3.7109375" style="10" customWidth="1"/>
    <col min="1027" max="1027" width="9.140625" style="10" customWidth="1"/>
    <col min="1028" max="1275" width="9.140625" style="10"/>
    <col min="1276" max="1276" width="5.85546875" style="10" customWidth="1"/>
    <col min="1277" max="1277" width="48" style="10" customWidth="1"/>
    <col min="1278" max="1278" width="26.42578125" style="10" customWidth="1"/>
    <col min="1279" max="1279" width="21.7109375" style="10" customWidth="1"/>
    <col min="1280" max="1280" width="24.28515625" style="10" customWidth="1"/>
    <col min="1281" max="1281" width="28" style="10" customWidth="1"/>
    <col min="1282" max="1282" width="3.7109375" style="10" customWidth="1"/>
    <col min="1283" max="1283" width="9.140625" style="10" customWidth="1"/>
    <col min="1284" max="1531" width="9.140625" style="10"/>
    <col min="1532" max="1532" width="5.85546875" style="10" customWidth="1"/>
    <col min="1533" max="1533" width="48" style="10" customWidth="1"/>
    <col min="1534" max="1534" width="26.42578125" style="10" customWidth="1"/>
    <col min="1535" max="1535" width="21.7109375" style="10" customWidth="1"/>
    <col min="1536" max="1536" width="24.28515625" style="10" customWidth="1"/>
    <col min="1537" max="1537" width="28" style="10" customWidth="1"/>
    <col min="1538" max="1538" width="3.7109375" style="10" customWidth="1"/>
    <col min="1539" max="1539" width="9.140625" style="10" customWidth="1"/>
    <col min="1540" max="1787" width="9.140625" style="10"/>
    <col min="1788" max="1788" width="5.85546875" style="10" customWidth="1"/>
    <col min="1789" max="1789" width="48" style="10" customWidth="1"/>
    <col min="1790" max="1790" width="26.42578125" style="10" customWidth="1"/>
    <col min="1791" max="1791" width="21.7109375" style="10" customWidth="1"/>
    <col min="1792" max="1792" width="24.28515625" style="10" customWidth="1"/>
    <col min="1793" max="1793" width="28" style="10" customWidth="1"/>
    <col min="1794" max="1794" width="3.7109375" style="10" customWidth="1"/>
    <col min="1795" max="1795" width="9.140625" style="10" customWidth="1"/>
    <col min="1796" max="2043" width="9.140625" style="10"/>
    <col min="2044" max="2044" width="5.85546875" style="10" customWidth="1"/>
    <col min="2045" max="2045" width="48" style="10" customWidth="1"/>
    <col min="2046" max="2046" width="26.42578125" style="10" customWidth="1"/>
    <col min="2047" max="2047" width="21.7109375" style="10" customWidth="1"/>
    <col min="2048" max="2048" width="24.28515625" style="10" customWidth="1"/>
    <col min="2049" max="2049" width="28" style="10" customWidth="1"/>
    <col min="2050" max="2050" width="3.7109375" style="10" customWidth="1"/>
    <col min="2051" max="2051" width="9.140625" style="10" customWidth="1"/>
    <col min="2052" max="2299" width="9.140625" style="10"/>
    <col min="2300" max="2300" width="5.85546875" style="10" customWidth="1"/>
    <col min="2301" max="2301" width="48" style="10" customWidth="1"/>
    <col min="2302" max="2302" width="26.42578125" style="10" customWidth="1"/>
    <col min="2303" max="2303" width="21.7109375" style="10" customWidth="1"/>
    <col min="2304" max="2304" width="24.28515625" style="10" customWidth="1"/>
    <col min="2305" max="2305" width="28" style="10" customWidth="1"/>
    <col min="2306" max="2306" width="3.7109375" style="10" customWidth="1"/>
    <col min="2307" max="2307" width="9.140625" style="10" customWidth="1"/>
    <col min="2308" max="2555" width="9.140625" style="10"/>
    <col min="2556" max="2556" width="5.85546875" style="10" customWidth="1"/>
    <col min="2557" max="2557" width="48" style="10" customWidth="1"/>
    <col min="2558" max="2558" width="26.42578125" style="10" customWidth="1"/>
    <col min="2559" max="2559" width="21.7109375" style="10" customWidth="1"/>
    <col min="2560" max="2560" width="24.28515625" style="10" customWidth="1"/>
    <col min="2561" max="2561" width="28" style="10" customWidth="1"/>
    <col min="2562" max="2562" width="3.7109375" style="10" customWidth="1"/>
    <col min="2563" max="2563" width="9.140625" style="10" customWidth="1"/>
    <col min="2564" max="2811" width="9.140625" style="10"/>
    <col min="2812" max="2812" width="5.85546875" style="10" customWidth="1"/>
    <col min="2813" max="2813" width="48" style="10" customWidth="1"/>
    <col min="2814" max="2814" width="26.42578125" style="10" customWidth="1"/>
    <col min="2815" max="2815" width="21.7109375" style="10" customWidth="1"/>
    <col min="2816" max="2816" width="24.28515625" style="10" customWidth="1"/>
    <col min="2817" max="2817" width="28" style="10" customWidth="1"/>
    <col min="2818" max="2818" width="3.7109375" style="10" customWidth="1"/>
    <col min="2819" max="2819" width="9.140625" style="10" customWidth="1"/>
    <col min="2820" max="3067" width="9.140625" style="10"/>
    <col min="3068" max="3068" width="5.85546875" style="10" customWidth="1"/>
    <col min="3069" max="3069" width="48" style="10" customWidth="1"/>
    <col min="3070" max="3070" width="26.42578125" style="10" customWidth="1"/>
    <col min="3071" max="3071" width="21.7109375" style="10" customWidth="1"/>
    <col min="3072" max="3072" width="24.28515625" style="10" customWidth="1"/>
    <col min="3073" max="3073" width="28" style="10" customWidth="1"/>
    <col min="3074" max="3074" width="3.7109375" style="10" customWidth="1"/>
    <col min="3075" max="3075" width="9.140625" style="10" customWidth="1"/>
    <col min="3076" max="3323" width="9.140625" style="10"/>
    <col min="3324" max="3324" width="5.85546875" style="10" customWidth="1"/>
    <col min="3325" max="3325" width="48" style="10" customWidth="1"/>
    <col min="3326" max="3326" width="26.42578125" style="10" customWidth="1"/>
    <col min="3327" max="3327" width="21.7109375" style="10" customWidth="1"/>
    <col min="3328" max="3328" width="24.28515625" style="10" customWidth="1"/>
    <col min="3329" max="3329" width="28" style="10" customWidth="1"/>
    <col min="3330" max="3330" width="3.7109375" style="10" customWidth="1"/>
    <col min="3331" max="3331" width="9.140625" style="10" customWidth="1"/>
    <col min="3332" max="3579" width="9.140625" style="10"/>
    <col min="3580" max="3580" width="5.85546875" style="10" customWidth="1"/>
    <col min="3581" max="3581" width="48" style="10" customWidth="1"/>
    <col min="3582" max="3582" width="26.42578125" style="10" customWidth="1"/>
    <col min="3583" max="3583" width="21.7109375" style="10" customWidth="1"/>
    <col min="3584" max="3584" width="24.28515625" style="10" customWidth="1"/>
    <col min="3585" max="3585" width="28" style="10" customWidth="1"/>
    <col min="3586" max="3586" width="3.7109375" style="10" customWidth="1"/>
    <col min="3587" max="3587" width="9.140625" style="10" customWidth="1"/>
    <col min="3588" max="3835" width="9.140625" style="10"/>
    <col min="3836" max="3836" width="5.85546875" style="10" customWidth="1"/>
    <col min="3837" max="3837" width="48" style="10" customWidth="1"/>
    <col min="3838" max="3838" width="26.42578125" style="10" customWidth="1"/>
    <col min="3839" max="3839" width="21.7109375" style="10" customWidth="1"/>
    <col min="3840" max="3840" width="24.28515625" style="10" customWidth="1"/>
    <col min="3841" max="3841" width="28" style="10" customWidth="1"/>
    <col min="3842" max="3842" width="3.7109375" style="10" customWidth="1"/>
    <col min="3843" max="3843" width="9.140625" style="10" customWidth="1"/>
    <col min="3844" max="4091" width="9.140625" style="10"/>
    <col min="4092" max="4092" width="5.85546875" style="10" customWidth="1"/>
    <col min="4093" max="4093" width="48" style="10" customWidth="1"/>
    <col min="4094" max="4094" width="26.42578125" style="10" customWidth="1"/>
    <col min="4095" max="4095" width="21.7109375" style="10" customWidth="1"/>
    <col min="4096" max="4096" width="24.28515625" style="10" customWidth="1"/>
    <col min="4097" max="4097" width="28" style="10" customWidth="1"/>
    <col min="4098" max="4098" width="3.7109375" style="10" customWidth="1"/>
    <col min="4099" max="4099" width="9.140625" style="10" customWidth="1"/>
    <col min="4100" max="4347" width="9.140625" style="10"/>
    <col min="4348" max="4348" width="5.85546875" style="10" customWidth="1"/>
    <col min="4349" max="4349" width="48" style="10" customWidth="1"/>
    <col min="4350" max="4350" width="26.42578125" style="10" customWidth="1"/>
    <col min="4351" max="4351" width="21.7109375" style="10" customWidth="1"/>
    <col min="4352" max="4352" width="24.28515625" style="10" customWidth="1"/>
    <col min="4353" max="4353" width="28" style="10" customWidth="1"/>
    <col min="4354" max="4354" width="3.7109375" style="10" customWidth="1"/>
    <col min="4355" max="4355" width="9.140625" style="10" customWidth="1"/>
    <col min="4356" max="4603" width="9.140625" style="10"/>
    <col min="4604" max="4604" width="5.85546875" style="10" customWidth="1"/>
    <col min="4605" max="4605" width="48" style="10" customWidth="1"/>
    <col min="4606" max="4606" width="26.42578125" style="10" customWidth="1"/>
    <col min="4607" max="4607" width="21.7109375" style="10" customWidth="1"/>
    <col min="4608" max="4608" width="24.28515625" style="10" customWidth="1"/>
    <col min="4609" max="4609" width="28" style="10" customWidth="1"/>
    <col min="4610" max="4610" width="3.7109375" style="10" customWidth="1"/>
    <col min="4611" max="4611" width="9.140625" style="10" customWidth="1"/>
    <col min="4612" max="4859" width="9.140625" style="10"/>
    <col min="4860" max="4860" width="5.85546875" style="10" customWidth="1"/>
    <col min="4861" max="4861" width="48" style="10" customWidth="1"/>
    <col min="4862" max="4862" width="26.42578125" style="10" customWidth="1"/>
    <col min="4863" max="4863" width="21.7109375" style="10" customWidth="1"/>
    <col min="4864" max="4864" width="24.28515625" style="10" customWidth="1"/>
    <col min="4865" max="4865" width="28" style="10" customWidth="1"/>
    <col min="4866" max="4866" width="3.7109375" style="10" customWidth="1"/>
    <col min="4867" max="4867" width="9.140625" style="10" customWidth="1"/>
    <col min="4868" max="5115" width="9.140625" style="10"/>
    <col min="5116" max="5116" width="5.85546875" style="10" customWidth="1"/>
    <col min="5117" max="5117" width="48" style="10" customWidth="1"/>
    <col min="5118" max="5118" width="26.42578125" style="10" customWidth="1"/>
    <col min="5119" max="5119" width="21.7109375" style="10" customWidth="1"/>
    <col min="5120" max="5120" width="24.28515625" style="10" customWidth="1"/>
    <col min="5121" max="5121" width="28" style="10" customWidth="1"/>
    <col min="5122" max="5122" width="3.7109375" style="10" customWidth="1"/>
    <col min="5123" max="5123" width="9.140625" style="10" customWidth="1"/>
    <col min="5124" max="5371" width="9.140625" style="10"/>
    <col min="5372" max="5372" width="5.85546875" style="10" customWidth="1"/>
    <col min="5373" max="5373" width="48" style="10" customWidth="1"/>
    <col min="5374" max="5374" width="26.42578125" style="10" customWidth="1"/>
    <col min="5375" max="5375" width="21.7109375" style="10" customWidth="1"/>
    <col min="5376" max="5376" width="24.28515625" style="10" customWidth="1"/>
    <col min="5377" max="5377" width="28" style="10" customWidth="1"/>
    <col min="5378" max="5378" width="3.7109375" style="10" customWidth="1"/>
    <col min="5379" max="5379" width="9.140625" style="10" customWidth="1"/>
    <col min="5380" max="5627" width="9.140625" style="10"/>
    <col min="5628" max="5628" width="5.85546875" style="10" customWidth="1"/>
    <col min="5629" max="5629" width="48" style="10" customWidth="1"/>
    <col min="5630" max="5630" width="26.42578125" style="10" customWidth="1"/>
    <col min="5631" max="5631" width="21.7109375" style="10" customWidth="1"/>
    <col min="5632" max="5632" width="24.28515625" style="10" customWidth="1"/>
    <col min="5633" max="5633" width="28" style="10" customWidth="1"/>
    <col min="5634" max="5634" width="3.7109375" style="10" customWidth="1"/>
    <col min="5635" max="5635" width="9.140625" style="10" customWidth="1"/>
    <col min="5636" max="5883" width="9.140625" style="10"/>
    <col min="5884" max="5884" width="5.85546875" style="10" customWidth="1"/>
    <col min="5885" max="5885" width="48" style="10" customWidth="1"/>
    <col min="5886" max="5886" width="26.42578125" style="10" customWidth="1"/>
    <col min="5887" max="5887" width="21.7109375" style="10" customWidth="1"/>
    <col min="5888" max="5888" width="24.28515625" style="10" customWidth="1"/>
    <col min="5889" max="5889" width="28" style="10" customWidth="1"/>
    <col min="5890" max="5890" width="3.7109375" style="10" customWidth="1"/>
    <col min="5891" max="5891" width="9.140625" style="10" customWidth="1"/>
    <col min="5892" max="6139" width="9.140625" style="10"/>
    <col min="6140" max="6140" width="5.85546875" style="10" customWidth="1"/>
    <col min="6141" max="6141" width="48" style="10" customWidth="1"/>
    <col min="6142" max="6142" width="26.42578125" style="10" customWidth="1"/>
    <col min="6143" max="6143" width="21.7109375" style="10" customWidth="1"/>
    <col min="6144" max="6144" width="24.28515625" style="10" customWidth="1"/>
    <col min="6145" max="6145" width="28" style="10" customWidth="1"/>
    <col min="6146" max="6146" width="3.7109375" style="10" customWidth="1"/>
    <col min="6147" max="6147" width="9.140625" style="10" customWidth="1"/>
    <col min="6148" max="6395" width="9.140625" style="10"/>
    <col min="6396" max="6396" width="5.85546875" style="10" customWidth="1"/>
    <col min="6397" max="6397" width="48" style="10" customWidth="1"/>
    <col min="6398" max="6398" width="26.42578125" style="10" customWidth="1"/>
    <col min="6399" max="6399" width="21.7109375" style="10" customWidth="1"/>
    <col min="6400" max="6400" width="24.28515625" style="10" customWidth="1"/>
    <col min="6401" max="6401" width="28" style="10" customWidth="1"/>
    <col min="6402" max="6402" width="3.7109375" style="10" customWidth="1"/>
    <col min="6403" max="6403" width="9.140625" style="10" customWidth="1"/>
    <col min="6404" max="6651" width="9.140625" style="10"/>
    <col min="6652" max="6652" width="5.85546875" style="10" customWidth="1"/>
    <col min="6653" max="6653" width="48" style="10" customWidth="1"/>
    <col min="6654" max="6654" width="26.42578125" style="10" customWidth="1"/>
    <col min="6655" max="6655" width="21.7109375" style="10" customWidth="1"/>
    <col min="6656" max="6656" width="24.28515625" style="10" customWidth="1"/>
    <col min="6657" max="6657" width="28" style="10" customWidth="1"/>
    <col min="6658" max="6658" width="3.7109375" style="10" customWidth="1"/>
    <col min="6659" max="6659" width="9.140625" style="10" customWidth="1"/>
    <col min="6660" max="6907" width="9.140625" style="10"/>
    <col min="6908" max="6908" width="5.85546875" style="10" customWidth="1"/>
    <col min="6909" max="6909" width="48" style="10" customWidth="1"/>
    <col min="6910" max="6910" width="26.42578125" style="10" customWidth="1"/>
    <col min="6911" max="6911" width="21.7109375" style="10" customWidth="1"/>
    <col min="6912" max="6912" width="24.28515625" style="10" customWidth="1"/>
    <col min="6913" max="6913" width="28" style="10" customWidth="1"/>
    <col min="6914" max="6914" width="3.7109375" style="10" customWidth="1"/>
    <col min="6915" max="6915" width="9.140625" style="10" customWidth="1"/>
    <col min="6916" max="7163" width="9.140625" style="10"/>
    <col min="7164" max="7164" width="5.85546875" style="10" customWidth="1"/>
    <col min="7165" max="7165" width="48" style="10" customWidth="1"/>
    <col min="7166" max="7166" width="26.42578125" style="10" customWidth="1"/>
    <col min="7167" max="7167" width="21.7109375" style="10" customWidth="1"/>
    <col min="7168" max="7168" width="24.28515625" style="10" customWidth="1"/>
    <col min="7169" max="7169" width="28" style="10" customWidth="1"/>
    <col min="7170" max="7170" width="3.7109375" style="10" customWidth="1"/>
    <col min="7171" max="7171" width="9.140625" style="10" customWidth="1"/>
    <col min="7172" max="7419" width="9.140625" style="10"/>
    <col min="7420" max="7420" width="5.85546875" style="10" customWidth="1"/>
    <col min="7421" max="7421" width="48" style="10" customWidth="1"/>
    <col min="7422" max="7422" width="26.42578125" style="10" customWidth="1"/>
    <col min="7423" max="7423" width="21.7109375" style="10" customWidth="1"/>
    <col min="7424" max="7424" width="24.28515625" style="10" customWidth="1"/>
    <col min="7425" max="7425" width="28" style="10" customWidth="1"/>
    <col min="7426" max="7426" width="3.7109375" style="10" customWidth="1"/>
    <col min="7427" max="7427" width="9.140625" style="10" customWidth="1"/>
    <col min="7428" max="7675" width="9.140625" style="10"/>
    <col min="7676" max="7676" width="5.85546875" style="10" customWidth="1"/>
    <col min="7677" max="7677" width="48" style="10" customWidth="1"/>
    <col min="7678" max="7678" width="26.42578125" style="10" customWidth="1"/>
    <col min="7679" max="7679" width="21.7109375" style="10" customWidth="1"/>
    <col min="7680" max="7680" width="24.28515625" style="10" customWidth="1"/>
    <col min="7681" max="7681" width="28" style="10" customWidth="1"/>
    <col min="7682" max="7682" width="3.7109375" style="10" customWidth="1"/>
    <col min="7683" max="7683" width="9.140625" style="10" customWidth="1"/>
    <col min="7684" max="7931" width="9.140625" style="10"/>
    <col min="7932" max="7932" width="5.85546875" style="10" customWidth="1"/>
    <col min="7933" max="7933" width="48" style="10" customWidth="1"/>
    <col min="7934" max="7934" width="26.42578125" style="10" customWidth="1"/>
    <col min="7935" max="7935" width="21.7109375" style="10" customWidth="1"/>
    <col min="7936" max="7936" width="24.28515625" style="10" customWidth="1"/>
    <col min="7937" max="7937" width="28" style="10" customWidth="1"/>
    <col min="7938" max="7938" width="3.7109375" style="10" customWidth="1"/>
    <col min="7939" max="7939" width="9.140625" style="10" customWidth="1"/>
    <col min="7940" max="8187" width="9.140625" style="10"/>
    <col min="8188" max="8188" width="5.85546875" style="10" customWidth="1"/>
    <col min="8189" max="8189" width="48" style="10" customWidth="1"/>
    <col min="8190" max="8190" width="26.42578125" style="10" customWidth="1"/>
    <col min="8191" max="8191" width="21.7109375" style="10" customWidth="1"/>
    <col min="8192" max="8192" width="24.28515625" style="10" customWidth="1"/>
    <col min="8193" max="8193" width="28" style="10" customWidth="1"/>
    <col min="8194" max="8194" width="3.7109375" style="10" customWidth="1"/>
    <col min="8195" max="8195" width="9.140625" style="10" customWidth="1"/>
    <col min="8196" max="8443" width="9.140625" style="10"/>
    <col min="8444" max="8444" width="5.85546875" style="10" customWidth="1"/>
    <col min="8445" max="8445" width="48" style="10" customWidth="1"/>
    <col min="8446" max="8446" width="26.42578125" style="10" customWidth="1"/>
    <col min="8447" max="8447" width="21.7109375" style="10" customWidth="1"/>
    <col min="8448" max="8448" width="24.28515625" style="10" customWidth="1"/>
    <col min="8449" max="8449" width="28" style="10" customWidth="1"/>
    <col min="8450" max="8450" width="3.7109375" style="10" customWidth="1"/>
    <col min="8451" max="8451" width="9.140625" style="10" customWidth="1"/>
    <col min="8452" max="8699" width="9.140625" style="10"/>
    <col min="8700" max="8700" width="5.85546875" style="10" customWidth="1"/>
    <col min="8701" max="8701" width="48" style="10" customWidth="1"/>
    <col min="8702" max="8702" width="26.42578125" style="10" customWidth="1"/>
    <col min="8703" max="8703" width="21.7109375" style="10" customWidth="1"/>
    <col min="8704" max="8704" width="24.28515625" style="10" customWidth="1"/>
    <col min="8705" max="8705" width="28" style="10" customWidth="1"/>
    <col min="8706" max="8706" width="3.7109375" style="10" customWidth="1"/>
    <col min="8707" max="8707" width="9.140625" style="10" customWidth="1"/>
    <col min="8708" max="8955" width="9.140625" style="10"/>
    <col min="8956" max="8956" width="5.85546875" style="10" customWidth="1"/>
    <col min="8957" max="8957" width="48" style="10" customWidth="1"/>
    <col min="8958" max="8958" width="26.42578125" style="10" customWidth="1"/>
    <col min="8959" max="8959" width="21.7109375" style="10" customWidth="1"/>
    <col min="8960" max="8960" width="24.28515625" style="10" customWidth="1"/>
    <col min="8961" max="8961" width="28" style="10" customWidth="1"/>
    <col min="8962" max="8962" width="3.7109375" style="10" customWidth="1"/>
    <col min="8963" max="8963" width="9.140625" style="10" customWidth="1"/>
    <col min="8964" max="9211" width="9.140625" style="10"/>
    <col min="9212" max="9212" width="5.85546875" style="10" customWidth="1"/>
    <col min="9213" max="9213" width="48" style="10" customWidth="1"/>
    <col min="9214" max="9214" width="26.42578125" style="10" customWidth="1"/>
    <col min="9215" max="9215" width="21.7109375" style="10" customWidth="1"/>
    <col min="9216" max="9216" width="24.28515625" style="10" customWidth="1"/>
    <col min="9217" max="9217" width="28" style="10" customWidth="1"/>
    <col min="9218" max="9218" width="3.7109375" style="10" customWidth="1"/>
    <col min="9219" max="9219" width="9.140625" style="10" customWidth="1"/>
    <col min="9220" max="9467" width="9.140625" style="10"/>
    <col min="9468" max="9468" width="5.85546875" style="10" customWidth="1"/>
    <col min="9469" max="9469" width="48" style="10" customWidth="1"/>
    <col min="9470" max="9470" width="26.42578125" style="10" customWidth="1"/>
    <col min="9471" max="9471" width="21.7109375" style="10" customWidth="1"/>
    <col min="9472" max="9472" width="24.28515625" style="10" customWidth="1"/>
    <col min="9473" max="9473" width="28" style="10" customWidth="1"/>
    <col min="9474" max="9474" width="3.7109375" style="10" customWidth="1"/>
    <col min="9475" max="9475" width="9.140625" style="10" customWidth="1"/>
    <col min="9476" max="9723" width="9.140625" style="10"/>
    <col min="9724" max="9724" width="5.85546875" style="10" customWidth="1"/>
    <col min="9725" max="9725" width="48" style="10" customWidth="1"/>
    <col min="9726" max="9726" width="26.42578125" style="10" customWidth="1"/>
    <col min="9727" max="9727" width="21.7109375" style="10" customWidth="1"/>
    <col min="9728" max="9728" width="24.28515625" style="10" customWidth="1"/>
    <col min="9729" max="9729" width="28" style="10" customWidth="1"/>
    <col min="9730" max="9730" width="3.7109375" style="10" customWidth="1"/>
    <col min="9731" max="9731" width="9.140625" style="10" customWidth="1"/>
    <col min="9732" max="9979" width="9.140625" style="10"/>
    <col min="9980" max="9980" width="5.85546875" style="10" customWidth="1"/>
    <col min="9981" max="9981" width="48" style="10" customWidth="1"/>
    <col min="9982" max="9982" width="26.42578125" style="10" customWidth="1"/>
    <col min="9983" max="9983" width="21.7109375" style="10" customWidth="1"/>
    <col min="9984" max="9984" width="24.28515625" style="10" customWidth="1"/>
    <col min="9985" max="9985" width="28" style="10" customWidth="1"/>
    <col min="9986" max="9986" width="3.7109375" style="10" customWidth="1"/>
    <col min="9987" max="9987" width="9.140625" style="10" customWidth="1"/>
    <col min="9988" max="10235" width="9.140625" style="10"/>
    <col min="10236" max="10236" width="5.85546875" style="10" customWidth="1"/>
    <col min="10237" max="10237" width="48" style="10" customWidth="1"/>
    <col min="10238" max="10238" width="26.42578125" style="10" customWidth="1"/>
    <col min="10239" max="10239" width="21.7109375" style="10" customWidth="1"/>
    <col min="10240" max="10240" width="24.28515625" style="10" customWidth="1"/>
    <col min="10241" max="10241" width="28" style="10" customWidth="1"/>
    <col min="10242" max="10242" width="3.7109375" style="10" customWidth="1"/>
    <col min="10243" max="10243" width="9.140625" style="10" customWidth="1"/>
    <col min="10244" max="10491" width="9.140625" style="10"/>
    <col min="10492" max="10492" width="5.85546875" style="10" customWidth="1"/>
    <col min="10493" max="10493" width="48" style="10" customWidth="1"/>
    <col min="10494" max="10494" width="26.42578125" style="10" customWidth="1"/>
    <col min="10495" max="10495" width="21.7109375" style="10" customWidth="1"/>
    <col min="10496" max="10496" width="24.28515625" style="10" customWidth="1"/>
    <col min="10497" max="10497" width="28" style="10" customWidth="1"/>
    <col min="10498" max="10498" width="3.7109375" style="10" customWidth="1"/>
    <col min="10499" max="10499" width="9.140625" style="10" customWidth="1"/>
    <col min="10500" max="10747" width="9.140625" style="10"/>
    <col min="10748" max="10748" width="5.85546875" style="10" customWidth="1"/>
    <col min="10749" max="10749" width="48" style="10" customWidth="1"/>
    <col min="10750" max="10750" width="26.42578125" style="10" customWidth="1"/>
    <col min="10751" max="10751" width="21.7109375" style="10" customWidth="1"/>
    <col min="10752" max="10752" width="24.28515625" style="10" customWidth="1"/>
    <col min="10753" max="10753" width="28" style="10" customWidth="1"/>
    <col min="10754" max="10754" width="3.7109375" style="10" customWidth="1"/>
    <col min="10755" max="10755" width="9.140625" style="10" customWidth="1"/>
    <col min="10756" max="11003" width="9.140625" style="10"/>
    <col min="11004" max="11004" width="5.85546875" style="10" customWidth="1"/>
    <col min="11005" max="11005" width="48" style="10" customWidth="1"/>
    <col min="11006" max="11006" width="26.42578125" style="10" customWidth="1"/>
    <col min="11007" max="11007" width="21.7109375" style="10" customWidth="1"/>
    <col min="11008" max="11008" width="24.28515625" style="10" customWidth="1"/>
    <col min="11009" max="11009" width="28" style="10" customWidth="1"/>
    <col min="11010" max="11010" width="3.7109375" style="10" customWidth="1"/>
    <col min="11011" max="11011" width="9.140625" style="10" customWidth="1"/>
    <col min="11012" max="11259" width="9.140625" style="10"/>
    <col min="11260" max="11260" width="5.85546875" style="10" customWidth="1"/>
    <col min="11261" max="11261" width="48" style="10" customWidth="1"/>
    <col min="11262" max="11262" width="26.42578125" style="10" customWidth="1"/>
    <col min="11263" max="11263" width="21.7109375" style="10" customWidth="1"/>
    <col min="11264" max="11264" width="24.28515625" style="10" customWidth="1"/>
    <col min="11265" max="11265" width="28" style="10" customWidth="1"/>
    <col min="11266" max="11266" width="3.7109375" style="10" customWidth="1"/>
    <col min="11267" max="11267" width="9.140625" style="10" customWidth="1"/>
    <col min="11268" max="11515" width="9.140625" style="10"/>
    <col min="11516" max="11516" width="5.85546875" style="10" customWidth="1"/>
    <col min="11517" max="11517" width="48" style="10" customWidth="1"/>
    <col min="11518" max="11518" width="26.42578125" style="10" customWidth="1"/>
    <col min="11519" max="11519" width="21.7109375" style="10" customWidth="1"/>
    <col min="11520" max="11520" width="24.28515625" style="10" customWidth="1"/>
    <col min="11521" max="11521" width="28" style="10" customWidth="1"/>
    <col min="11522" max="11522" width="3.7109375" style="10" customWidth="1"/>
    <col min="11523" max="11523" width="9.140625" style="10" customWidth="1"/>
    <col min="11524" max="11771" width="9.140625" style="10"/>
    <col min="11772" max="11772" width="5.85546875" style="10" customWidth="1"/>
    <col min="11773" max="11773" width="48" style="10" customWidth="1"/>
    <col min="11774" max="11774" width="26.42578125" style="10" customWidth="1"/>
    <col min="11775" max="11775" width="21.7109375" style="10" customWidth="1"/>
    <col min="11776" max="11776" width="24.28515625" style="10" customWidth="1"/>
    <col min="11777" max="11777" width="28" style="10" customWidth="1"/>
    <col min="11778" max="11778" width="3.7109375" style="10" customWidth="1"/>
    <col min="11779" max="11779" width="9.140625" style="10" customWidth="1"/>
    <col min="11780" max="12027" width="9.140625" style="10"/>
    <col min="12028" max="12028" width="5.85546875" style="10" customWidth="1"/>
    <col min="12029" max="12029" width="48" style="10" customWidth="1"/>
    <col min="12030" max="12030" width="26.42578125" style="10" customWidth="1"/>
    <col min="12031" max="12031" width="21.7109375" style="10" customWidth="1"/>
    <col min="12032" max="12032" width="24.28515625" style="10" customWidth="1"/>
    <col min="12033" max="12033" width="28" style="10" customWidth="1"/>
    <col min="12034" max="12034" width="3.7109375" style="10" customWidth="1"/>
    <col min="12035" max="12035" width="9.140625" style="10" customWidth="1"/>
    <col min="12036" max="12283" width="9.140625" style="10"/>
    <col min="12284" max="12284" width="5.85546875" style="10" customWidth="1"/>
    <col min="12285" max="12285" width="48" style="10" customWidth="1"/>
    <col min="12286" max="12286" width="26.42578125" style="10" customWidth="1"/>
    <col min="12287" max="12287" width="21.7109375" style="10" customWidth="1"/>
    <col min="12288" max="12288" width="24.28515625" style="10" customWidth="1"/>
    <col min="12289" max="12289" width="28" style="10" customWidth="1"/>
    <col min="12290" max="12290" width="3.7109375" style="10" customWidth="1"/>
    <col min="12291" max="12291" width="9.140625" style="10" customWidth="1"/>
    <col min="12292" max="12539" width="9.140625" style="10"/>
    <col min="12540" max="12540" width="5.85546875" style="10" customWidth="1"/>
    <col min="12541" max="12541" width="48" style="10" customWidth="1"/>
    <col min="12542" max="12542" width="26.42578125" style="10" customWidth="1"/>
    <col min="12543" max="12543" width="21.7109375" style="10" customWidth="1"/>
    <col min="12544" max="12544" width="24.28515625" style="10" customWidth="1"/>
    <col min="12545" max="12545" width="28" style="10" customWidth="1"/>
    <col min="12546" max="12546" width="3.7109375" style="10" customWidth="1"/>
    <col min="12547" max="12547" width="9.140625" style="10" customWidth="1"/>
    <col min="12548" max="12795" width="9.140625" style="10"/>
    <col min="12796" max="12796" width="5.85546875" style="10" customWidth="1"/>
    <col min="12797" max="12797" width="48" style="10" customWidth="1"/>
    <col min="12798" max="12798" width="26.42578125" style="10" customWidth="1"/>
    <col min="12799" max="12799" width="21.7109375" style="10" customWidth="1"/>
    <col min="12800" max="12800" width="24.28515625" style="10" customWidth="1"/>
    <col min="12801" max="12801" width="28" style="10" customWidth="1"/>
    <col min="12802" max="12802" width="3.7109375" style="10" customWidth="1"/>
    <col min="12803" max="12803" width="9.140625" style="10" customWidth="1"/>
    <col min="12804" max="13051" width="9.140625" style="10"/>
    <col min="13052" max="13052" width="5.85546875" style="10" customWidth="1"/>
    <col min="13053" max="13053" width="48" style="10" customWidth="1"/>
    <col min="13054" max="13054" width="26.42578125" style="10" customWidth="1"/>
    <col min="13055" max="13055" width="21.7109375" style="10" customWidth="1"/>
    <col min="13056" max="13056" width="24.28515625" style="10" customWidth="1"/>
    <col min="13057" max="13057" width="28" style="10" customWidth="1"/>
    <col min="13058" max="13058" width="3.7109375" style="10" customWidth="1"/>
    <col min="13059" max="13059" width="9.140625" style="10" customWidth="1"/>
    <col min="13060" max="13307" width="9.140625" style="10"/>
    <col min="13308" max="13308" width="5.85546875" style="10" customWidth="1"/>
    <col min="13309" max="13309" width="48" style="10" customWidth="1"/>
    <col min="13310" max="13310" width="26.42578125" style="10" customWidth="1"/>
    <col min="13311" max="13311" width="21.7109375" style="10" customWidth="1"/>
    <col min="13312" max="13312" width="24.28515625" style="10" customWidth="1"/>
    <col min="13313" max="13313" width="28" style="10" customWidth="1"/>
    <col min="13314" max="13314" width="3.7109375" style="10" customWidth="1"/>
    <col min="13315" max="13315" width="9.140625" style="10" customWidth="1"/>
    <col min="13316" max="13563" width="9.140625" style="10"/>
    <col min="13564" max="13564" width="5.85546875" style="10" customWidth="1"/>
    <col min="13565" max="13565" width="48" style="10" customWidth="1"/>
    <col min="13566" max="13566" width="26.42578125" style="10" customWidth="1"/>
    <col min="13567" max="13567" width="21.7109375" style="10" customWidth="1"/>
    <col min="13568" max="13568" width="24.28515625" style="10" customWidth="1"/>
    <col min="13569" max="13569" width="28" style="10" customWidth="1"/>
    <col min="13570" max="13570" width="3.7109375" style="10" customWidth="1"/>
    <col min="13571" max="13571" width="9.140625" style="10" customWidth="1"/>
    <col min="13572" max="13819" width="9.140625" style="10"/>
    <col min="13820" max="13820" width="5.85546875" style="10" customWidth="1"/>
    <col min="13821" max="13821" width="48" style="10" customWidth="1"/>
    <col min="13822" max="13822" width="26.42578125" style="10" customWidth="1"/>
    <col min="13823" max="13823" width="21.7109375" style="10" customWidth="1"/>
    <col min="13824" max="13824" width="24.28515625" style="10" customWidth="1"/>
    <col min="13825" max="13825" width="28" style="10" customWidth="1"/>
    <col min="13826" max="13826" width="3.7109375" style="10" customWidth="1"/>
    <col min="13827" max="13827" width="9.140625" style="10" customWidth="1"/>
    <col min="13828" max="14075" width="9.140625" style="10"/>
    <col min="14076" max="14076" width="5.85546875" style="10" customWidth="1"/>
    <col min="14077" max="14077" width="48" style="10" customWidth="1"/>
    <col min="14078" max="14078" width="26.42578125" style="10" customWidth="1"/>
    <col min="14079" max="14079" width="21.7109375" style="10" customWidth="1"/>
    <col min="14080" max="14080" width="24.28515625" style="10" customWidth="1"/>
    <col min="14081" max="14081" width="28" style="10" customWidth="1"/>
    <col min="14082" max="14082" width="3.7109375" style="10" customWidth="1"/>
    <col min="14083" max="14083" width="9.140625" style="10" customWidth="1"/>
    <col min="14084" max="14331" width="9.140625" style="10"/>
    <col min="14332" max="14332" width="5.85546875" style="10" customWidth="1"/>
    <col min="14333" max="14333" width="48" style="10" customWidth="1"/>
    <col min="14334" max="14334" width="26.42578125" style="10" customWidth="1"/>
    <col min="14335" max="14335" width="21.7109375" style="10" customWidth="1"/>
    <col min="14336" max="14336" width="24.28515625" style="10" customWidth="1"/>
    <col min="14337" max="14337" width="28" style="10" customWidth="1"/>
    <col min="14338" max="14338" width="3.7109375" style="10" customWidth="1"/>
    <col min="14339" max="14339" width="9.140625" style="10" customWidth="1"/>
    <col min="14340" max="14587" width="9.140625" style="10"/>
    <col min="14588" max="14588" width="5.85546875" style="10" customWidth="1"/>
    <col min="14589" max="14589" width="48" style="10" customWidth="1"/>
    <col min="14590" max="14590" width="26.42578125" style="10" customWidth="1"/>
    <col min="14591" max="14591" width="21.7109375" style="10" customWidth="1"/>
    <col min="14592" max="14592" width="24.28515625" style="10" customWidth="1"/>
    <col min="14593" max="14593" width="28" style="10" customWidth="1"/>
    <col min="14594" max="14594" width="3.7109375" style="10" customWidth="1"/>
    <col min="14595" max="14595" width="9.140625" style="10" customWidth="1"/>
    <col min="14596" max="14843" width="9.140625" style="10"/>
    <col min="14844" max="14844" width="5.85546875" style="10" customWidth="1"/>
    <col min="14845" max="14845" width="48" style="10" customWidth="1"/>
    <col min="14846" max="14846" width="26.42578125" style="10" customWidth="1"/>
    <col min="14847" max="14847" width="21.7109375" style="10" customWidth="1"/>
    <col min="14848" max="14848" width="24.28515625" style="10" customWidth="1"/>
    <col min="14849" max="14849" width="28" style="10" customWidth="1"/>
    <col min="14850" max="14850" width="3.7109375" style="10" customWidth="1"/>
    <col min="14851" max="14851" width="9.140625" style="10" customWidth="1"/>
    <col min="14852" max="15099" width="9.140625" style="10"/>
    <col min="15100" max="15100" width="5.85546875" style="10" customWidth="1"/>
    <col min="15101" max="15101" width="48" style="10" customWidth="1"/>
    <col min="15102" max="15102" width="26.42578125" style="10" customWidth="1"/>
    <col min="15103" max="15103" width="21.7109375" style="10" customWidth="1"/>
    <col min="15104" max="15104" width="24.28515625" style="10" customWidth="1"/>
    <col min="15105" max="15105" width="28" style="10" customWidth="1"/>
    <col min="15106" max="15106" width="3.7109375" style="10" customWidth="1"/>
    <col min="15107" max="15107" width="9.140625" style="10" customWidth="1"/>
    <col min="15108" max="15355" width="9.140625" style="10"/>
    <col min="15356" max="15356" width="5.85546875" style="10" customWidth="1"/>
    <col min="15357" max="15357" width="48" style="10" customWidth="1"/>
    <col min="15358" max="15358" width="26.42578125" style="10" customWidth="1"/>
    <col min="15359" max="15359" width="21.7109375" style="10" customWidth="1"/>
    <col min="15360" max="15360" width="24.28515625" style="10" customWidth="1"/>
    <col min="15361" max="15361" width="28" style="10" customWidth="1"/>
    <col min="15362" max="15362" width="3.7109375" style="10" customWidth="1"/>
    <col min="15363" max="15363" width="9.140625" style="10" customWidth="1"/>
    <col min="15364" max="15611" width="9.140625" style="10"/>
    <col min="15612" max="15612" width="5.85546875" style="10" customWidth="1"/>
    <col min="15613" max="15613" width="48" style="10" customWidth="1"/>
    <col min="15614" max="15614" width="26.42578125" style="10" customWidth="1"/>
    <col min="15615" max="15615" width="21.7109375" style="10" customWidth="1"/>
    <col min="15616" max="15616" width="24.28515625" style="10" customWidth="1"/>
    <col min="15617" max="15617" width="28" style="10" customWidth="1"/>
    <col min="15618" max="15618" width="3.7109375" style="10" customWidth="1"/>
    <col min="15619" max="15619" width="9.140625" style="10" customWidth="1"/>
    <col min="15620" max="15867" width="9.140625" style="10"/>
    <col min="15868" max="15868" width="5.85546875" style="10" customWidth="1"/>
    <col min="15869" max="15869" width="48" style="10" customWidth="1"/>
    <col min="15870" max="15870" width="26.42578125" style="10" customWidth="1"/>
    <col min="15871" max="15871" width="21.7109375" style="10" customWidth="1"/>
    <col min="15872" max="15872" width="24.28515625" style="10" customWidth="1"/>
    <col min="15873" max="15873" width="28" style="10" customWidth="1"/>
    <col min="15874" max="15874" width="3.7109375" style="10" customWidth="1"/>
    <col min="15875" max="15875" width="9.140625" style="10" customWidth="1"/>
    <col min="15876" max="16123" width="9.140625" style="10"/>
    <col min="16124" max="16124" width="5.85546875" style="10" customWidth="1"/>
    <col min="16125" max="16125" width="48" style="10" customWidth="1"/>
    <col min="16126" max="16126" width="26.42578125" style="10" customWidth="1"/>
    <col min="16127" max="16127" width="21.7109375" style="10" customWidth="1"/>
    <col min="16128" max="16128" width="24.28515625" style="10" customWidth="1"/>
    <col min="16129" max="16129" width="28" style="10" customWidth="1"/>
    <col min="16130" max="16130" width="3.7109375" style="10" customWidth="1"/>
    <col min="16131" max="16131" width="9.140625" style="10" customWidth="1"/>
    <col min="16132" max="16379" width="9.140625" style="10"/>
    <col min="16380" max="16384" width="8.85546875" style="10" customWidth="1"/>
  </cols>
  <sheetData>
    <row r="1" spans="1:10" x14ac:dyDescent="0.2">
      <c r="G1" s="10"/>
    </row>
    <row r="2" spans="1:10" s="9" customFormat="1" ht="26.25" x14ac:dyDescent="0.4">
      <c r="A2" s="124" t="s">
        <v>49</v>
      </c>
      <c r="B2" s="124"/>
      <c r="C2" s="124"/>
      <c r="D2" s="124"/>
      <c r="E2" s="125"/>
      <c r="F2" s="125"/>
      <c r="G2" s="125"/>
    </row>
    <row r="3" spans="1:10" s="9" customFormat="1" ht="26.25" customHeight="1" x14ac:dyDescent="0.4">
      <c r="A3" s="126" t="s">
        <v>59</v>
      </c>
      <c r="B3" s="126"/>
      <c r="C3" s="126"/>
      <c r="D3" s="126"/>
      <c r="E3" s="127"/>
      <c r="F3" s="127"/>
      <c r="G3" s="127"/>
    </row>
    <row r="4" spans="1:10" ht="32.450000000000003" customHeight="1" thickBot="1" x14ac:dyDescent="0.25">
      <c r="A4" s="128" t="s">
        <v>25</v>
      </c>
      <c r="B4" s="128"/>
      <c r="C4" s="128"/>
      <c r="D4" s="128"/>
      <c r="E4" s="129"/>
      <c r="F4" s="129"/>
      <c r="G4" s="129"/>
    </row>
    <row r="5" spans="1:10" ht="15.75" x14ac:dyDescent="0.2">
      <c r="A5" s="104" t="s">
        <v>0</v>
      </c>
      <c r="B5" s="105"/>
      <c r="C5" s="105"/>
      <c r="D5" s="105"/>
      <c r="E5" s="106"/>
      <c r="F5" s="106"/>
      <c r="G5" s="107"/>
    </row>
    <row r="6" spans="1:10" ht="15" x14ac:dyDescent="0.25">
      <c r="A6" s="115" t="s">
        <v>66</v>
      </c>
      <c r="B6" s="116"/>
      <c r="C6" s="116"/>
      <c r="D6" s="116"/>
      <c r="E6" s="117"/>
      <c r="F6" s="117"/>
      <c r="G6" s="118"/>
    </row>
    <row r="7" spans="1:10" ht="15" x14ac:dyDescent="0.25">
      <c r="A7" s="115" t="s">
        <v>56</v>
      </c>
      <c r="B7" s="116"/>
      <c r="C7" s="116"/>
      <c r="D7" s="116"/>
      <c r="E7" s="117"/>
      <c r="F7" s="117"/>
      <c r="G7" s="118"/>
    </row>
    <row r="8" spans="1:10" ht="15" x14ac:dyDescent="0.25">
      <c r="A8" s="115" t="s">
        <v>57</v>
      </c>
      <c r="B8" s="116"/>
      <c r="C8" s="116"/>
      <c r="D8" s="116"/>
      <c r="E8" s="117"/>
      <c r="F8" s="117"/>
      <c r="G8" s="118"/>
    </row>
    <row r="9" spans="1:10" ht="15" x14ac:dyDescent="0.25">
      <c r="A9" s="115" t="s">
        <v>20</v>
      </c>
      <c r="B9" s="116"/>
      <c r="C9" s="116"/>
      <c r="D9" s="116"/>
      <c r="E9" s="117"/>
      <c r="F9" s="117"/>
      <c r="G9" s="118"/>
    </row>
    <row r="10" spans="1:10" ht="13.5" thickBot="1" x14ac:dyDescent="0.25">
      <c r="A10" s="6"/>
      <c r="B10" s="7"/>
      <c r="C10" s="7"/>
      <c r="D10" s="7"/>
      <c r="E10" s="7"/>
      <c r="F10" s="7"/>
      <c r="G10" s="8"/>
    </row>
    <row r="11" spans="1:10" ht="13.5" thickBot="1" x14ac:dyDescent="0.25"/>
    <row r="12" spans="1:10" ht="23.45" customHeight="1" thickBot="1" x14ac:dyDescent="0.25">
      <c r="A12" s="119" t="s">
        <v>40</v>
      </c>
      <c r="B12" s="120"/>
      <c r="C12" s="120"/>
      <c r="D12" s="120"/>
      <c r="E12" s="120"/>
      <c r="F12" s="120"/>
      <c r="G12" s="121"/>
    </row>
    <row r="13" spans="1:10" ht="80.25" customHeight="1" thickBot="1" x14ac:dyDescent="0.25">
      <c r="A13" s="20" t="s">
        <v>3</v>
      </c>
      <c r="B13" s="21" t="s">
        <v>41</v>
      </c>
      <c r="C13" s="34" t="s">
        <v>32</v>
      </c>
      <c r="D13" s="21" t="s">
        <v>43</v>
      </c>
      <c r="E13" s="21" t="s">
        <v>21</v>
      </c>
      <c r="F13" s="22" t="s">
        <v>65</v>
      </c>
      <c r="G13" s="23" t="s">
        <v>42</v>
      </c>
      <c r="J13" s="10" t="s">
        <v>6</v>
      </c>
    </row>
    <row r="14" spans="1:10" ht="32.450000000000003" customHeight="1" thickTop="1" thickBot="1" x14ac:dyDescent="0.25">
      <c r="A14" s="42" t="s">
        <v>34</v>
      </c>
      <c r="B14" s="54">
        <v>5</v>
      </c>
      <c r="C14" s="43" t="s">
        <v>19</v>
      </c>
      <c r="D14" s="50">
        <f>'Ceník Výkonů'!F14</f>
        <v>5200</v>
      </c>
      <c r="E14" s="40">
        <f>B14*D14</f>
        <v>26000</v>
      </c>
      <c r="F14" s="108">
        <v>0</v>
      </c>
      <c r="G14" s="41">
        <f>E14*(1+(F14/100))</f>
        <v>26000</v>
      </c>
    </row>
    <row r="15" spans="1:10" ht="37.9" customHeight="1" thickBot="1" x14ac:dyDescent="0.25">
      <c r="A15" s="44" t="s">
        <v>46</v>
      </c>
      <c r="B15" s="55">
        <v>30</v>
      </c>
      <c r="C15" s="45" t="s">
        <v>19</v>
      </c>
      <c r="D15" s="51">
        <f>'Ceník Výkonů'!F15</f>
        <v>154000</v>
      </c>
      <c r="E15" s="37">
        <f>B15*D15</f>
        <v>4620000</v>
      </c>
      <c r="F15" s="109">
        <v>0</v>
      </c>
      <c r="G15" s="41">
        <f t="shared" ref="G15:G18" si="0">E15*(1+(F15/100))</f>
        <v>4620000</v>
      </c>
    </row>
    <row r="16" spans="1:10" ht="48" thickBot="1" x14ac:dyDescent="0.25">
      <c r="A16" s="46" t="s">
        <v>44</v>
      </c>
      <c r="B16" s="56">
        <v>2</v>
      </c>
      <c r="C16" s="47" t="s">
        <v>19</v>
      </c>
      <c r="D16" s="52">
        <f>'Ceník Výkonů'!F16</f>
        <v>120000</v>
      </c>
      <c r="E16" s="38">
        <f>B16*D16</f>
        <v>240000</v>
      </c>
      <c r="F16" s="110">
        <v>0</v>
      </c>
      <c r="G16" s="41">
        <f t="shared" si="0"/>
        <v>240000</v>
      </c>
    </row>
    <row r="17" spans="1:7" ht="16.5" thickBot="1" x14ac:dyDescent="0.25">
      <c r="A17" s="44" t="s">
        <v>35</v>
      </c>
      <c r="B17" s="55">
        <v>12</v>
      </c>
      <c r="C17" s="45" t="s">
        <v>7</v>
      </c>
      <c r="D17" s="51">
        <f>'Ceník Výkonů'!F17</f>
        <v>8000</v>
      </c>
      <c r="E17" s="37">
        <f>B17*D17</f>
        <v>96000</v>
      </c>
      <c r="F17" s="109">
        <v>0</v>
      </c>
      <c r="G17" s="41">
        <f t="shared" si="0"/>
        <v>96000</v>
      </c>
    </row>
    <row r="18" spans="1:7" ht="49.9" customHeight="1" thickBot="1" x14ac:dyDescent="0.25">
      <c r="A18" s="48" t="s">
        <v>36</v>
      </c>
      <c r="B18" s="57">
        <v>50</v>
      </c>
      <c r="C18" s="49" t="s">
        <v>33</v>
      </c>
      <c r="D18" s="53">
        <f>'Ceník Výkonů'!F18</f>
        <v>1100</v>
      </c>
      <c r="E18" s="39">
        <f>B18*D18</f>
        <v>55000</v>
      </c>
      <c r="F18" s="111">
        <v>0</v>
      </c>
      <c r="G18" s="112">
        <f t="shared" si="0"/>
        <v>55000</v>
      </c>
    </row>
    <row r="19" spans="1:7" ht="20.25" customHeight="1" x14ac:dyDescent="0.2">
      <c r="A19" s="24" t="s">
        <v>22</v>
      </c>
      <c r="B19" s="35"/>
      <c r="C19" s="35"/>
      <c r="D19" s="35"/>
      <c r="E19" s="25">
        <f>SUM(E14:E17)</f>
        <v>4982000</v>
      </c>
      <c r="F19" s="26"/>
      <c r="G19" s="25">
        <f>SUM(G14:G17)</f>
        <v>4982000</v>
      </c>
    </row>
    <row r="20" spans="1:7" x14ac:dyDescent="0.2">
      <c r="G20" s="27"/>
    </row>
    <row r="21" spans="1:7" ht="21" customHeight="1" x14ac:dyDescent="0.2">
      <c r="A21" s="28" t="s">
        <v>23</v>
      </c>
      <c r="B21" s="36"/>
      <c r="C21" s="36"/>
      <c r="D21" s="36"/>
      <c r="F21" s="29">
        <f>SUM(G14:G17)</f>
        <v>4982000</v>
      </c>
    </row>
    <row r="22" spans="1:7" ht="13.5" thickBot="1" x14ac:dyDescent="0.25">
      <c r="G22" s="18"/>
    </row>
    <row r="23" spans="1:7" ht="33.6" customHeight="1" thickBot="1" x14ac:dyDescent="0.25">
      <c r="A23" s="122" t="s">
        <v>24</v>
      </c>
      <c r="B23" s="122"/>
      <c r="C23" s="122"/>
      <c r="D23" s="122"/>
      <c r="E23" s="123"/>
      <c r="F23" s="30">
        <f>F21*6</f>
        <v>29892000</v>
      </c>
    </row>
    <row r="24" spans="1:7" ht="18" x14ac:dyDescent="0.2">
      <c r="A24" s="13" t="s">
        <v>6</v>
      </c>
      <c r="B24" s="13"/>
      <c r="C24" s="13"/>
      <c r="D24" s="13"/>
      <c r="E24" s="13"/>
      <c r="F24" s="14"/>
    </row>
    <row r="25" spans="1:7" ht="18.75" x14ac:dyDescent="0.2">
      <c r="A25" s="31" t="s">
        <v>48</v>
      </c>
      <c r="B25" s="32"/>
      <c r="C25" s="33"/>
      <c r="D25" s="33"/>
      <c r="E25" s="32"/>
      <c r="F25" s="33"/>
      <c r="G25" s="33"/>
    </row>
    <row r="26" spans="1:7" ht="253.5" customHeight="1" x14ac:dyDescent="0.25">
      <c r="A26" s="113" t="s">
        <v>60</v>
      </c>
      <c r="B26" s="113"/>
      <c r="C26" s="113"/>
      <c r="D26" s="113"/>
      <c r="E26" s="114"/>
      <c r="F26" s="114"/>
      <c r="G26" s="114"/>
    </row>
    <row r="27" spans="1:7" x14ac:dyDescent="0.2">
      <c r="F27" s="10"/>
    </row>
  </sheetData>
  <sheetProtection algorithmName="SHA-512" hashValue="9ZBv8W8E2tWXrsJH2tjFz2J/RttCb5AHZ0YssYije2Y7+wUbmSsd/tSG4KiC9Gjl8RS3pFii8TWfDGK3Q2kJxQ==" saltValue="9Kqe5kAD2UttzYIbwRClXA==" spinCount="100000" sheet="1" formatCells="0" selectLockedCells="1"/>
  <mergeCells count="10">
    <mergeCell ref="A26:G26"/>
    <mergeCell ref="A9:G9"/>
    <mergeCell ref="A12:G12"/>
    <mergeCell ref="A23:E23"/>
    <mergeCell ref="A2:G2"/>
    <mergeCell ref="A3:G3"/>
    <mergeCell ref="A4:G4"/>
    <mergeCell ref="A6:G6"/>
    <mergeCell ref="A7:G7"/>
    <mergeCell ref="A8:G8"/>
  </mergeCells>
  <dataValidations count="3">
    <dataValidation type="decimal" operator="lessThanOrEqual" allowBlank="1" showInputMessage="1" showErrorMessage="1" error="ZD připouští pouze hodnoty _x000a_do +40" prompt="Hodnoty pro zadání do této buňky jsou omezeny do +40" sqref="F18" xr:uid="{AC6D1FDE-360C-4A6E-BFF3-B80F6B2564AC}">
      <formula1>40</formula1>
    </dataValidation>
    <dataValidation type="decimal" operator="lessThanOrEqual" allowBlank="1" showInputMessage="1" showErrorMessage="1" error="ZD připouští pouze hodnoty do +40" prompt="Hodnoty pro zadání do této buňky jsou omezeny do +40" sqref="F17" xr:uid="{2BE05018-FABF-481C-9020-3C5A4C4DBB2C}">
      <formula1>40</formula1>
    </dataValidation>
    <dataValidation type="decimal" operator="lessThanOrEqual" allowBlank="1" showInputMessage="1" showErrorMessage="1" error="ZD připouští pouze hodnoty do  +40" prompt="Hodnoty pro zadání do této buňky jsou omezeny do +40" sqref="F14" xr:uid="{174A543F-DED7-4B54-B42F-8076D7EF3731}">
      <formula1>40</formula1>
    </dataValidation>
  </dataValidations>
  <printOptions horizontalCentered="1" headings="1" gridLines="1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033BC-EB96-48C7-AF1E-F9E8591886F1}">
  <sheetPr>
    <pageSetUpPr fitToPage="1"/>
  </sheetPr>
  <dimension ref="B1:G20"/>
  <sheetViews>
    <sheetView topLeftCell="A2" zoomScaleNormal="100" workbookViewId="0">
      <selection activeCell="C5" sqref="C5:E5"/>
    </sheetView>
  </sheetViews>
  <sheetFormatPr defaultColWidth="8.85546875" defaultRowHeight="15" x14ac:dyDescent="0.25"/>
  <cols>
    <col min="1" max="1" width="8.85546875" style="1"/>
    <col min="2" max="2" width="5.140625" style="1" customWidth="1"/>
    <col min="3" max="3" width="94.85546875" style="1" customWidth="1"/>
    <col min="4" max="4" width="23.28515625" style="1" customWidth="1"/>
    <col min="5" max="5" width="13.7109375" style="2" customWidth="1"/>
    <col min="6" max="6" width="16.5703125" style="1" customWidth="1"/>
    <col min="7" max="7" width="26.42578125" style="1" bestFit="1" customWidth="1"/>
    <col min="8" max="8" width="8.85546875" style="1"/>
    <col min="9" max="9" width="20.85546875" style="1" customWidth="1"/>
    <col min="10" max="10" width="18.5703125" style="1" customWidth="1"/>
    <col min="11" max="16384" width="8.85546875" style="1"/>
  </cols>
  <sheetData>
    <row r="1" spans="2:7" ht="26.25" x14ac:dyDescent="0.4">
      <c r="C1" s="124" t="s">
        <v>11</v>
      </c>
      <c r="D1" s="125"/>
      <c r="E1" s="125"/>
    </row>
    <row r="2" spans="2:7" ht="21" x14ac:dyDescent="0.35">
      <c r="C2" s="132" t="s">
        <v>59</v>
      </c>
      <c r="D2" s="133"/>
      <c r="E2" s="133"/>
    </row>
    <row r="3" spans="2:7" ht="38.450000000000003" customHeight="1" thickBot="1" x14ac:dyDescent="0.3">
      <c r="C3" s="129" t="s">
        <v>26</v>
      </c>
      <c r="D3" s="129"/>
      <c r="E3" s="129"/>
      <c r="F3" s="19"/>
    </row>
    <row r="4" spans="2:7" x14ac:dyDescent="0.25">
      <c r="C4" s="3" t="s">
        <v>0</v>
      </c>
      <c r="D4" s="4"/>
      <c r="E4" s="5"/>
      <c r="F4" s="15"/>
    </row>
    <row r="5" spans="2:7" x14ac:dyDescent="0.25">
      <c r="C5" s="115" t="s">
        <v>1</v>
      </c>
      <c r="D5" s="116"/>
      <c r="E5" s="130"/>
      <c r="F5" s="17"/>
    </row>
    <row r="6" spans="2:7" x14ac:dyDescent="0.25">
      <c r="C6" s="115" t="s">
        <v>58</v>
      </c>
      <c r="D6" s="116"/>
      <c r="E6" s="130"/>
      <c r="F6" s="17"/>
    </row>
    <row r="7" spans="2:7" x14ac:dyDescent="0.25">
      <c r="C7" s="115" t="s">
        <v>55</v>
      </c>
      <c r="D7" s="116"/>
      <c r="E7" s="130"/>
      <c r="F7" s="17"/>
    </row>
    <row r="8" spans="2:7" x14ac:dyDescent="0.25">
      <c r="C8" s="115" t="s">
        <v>2</v>
      </c>
      <c r="D8" s="116"/>
      <c r="E8" s="130"/>
      <c r="F8" s="17"/>
    </row>
    <row r="9" spans="2:7" ht="23.25" customHeight="1" thickBot="1" x14ac:dyDescent="0.3">
      <c r="C9" s="6"/>
      <c r="D9" s="7"/>
      <c r="E9" s="8"/>
    </row>
    <row r="10" spans="2:7" ht="6" customHeight="1" x14ac:dyDescent="0.25">
      <c r="C10" s="12"/>
      <c r="D10" s="12"/>
      <c r="E10" s="12"/>
    </row>
    <row r="11" spans="2:7" ht="6.75" customHeight="1" x14ac:dyDescent="0.25">
      <c r="C11" s="12"/>
      <c r="D11" s="12"/>
      <c r="E11" s="12"/>
    </row>
    <row r="12" spans="2:7" ht="7.5" customHeight="1" thickBot="1" x14ac:dyDescent="0.3">
      <c r="C12" s="131"/>
      <c r="D12" s="131"/>
      <c r="E12" s="131"/>
      <c r="F12" s="131"/>
    </row>
    <row r="13" spans="2:7" ht="42.75" customHeight="1" thickBot="1" x14ac:dyDescent="0.3">
      <c r="B13" s="93" t="s">
        <v>54</v>
      </c>
      <c r="C13" s="94" t="s">
        <v>12</v>
      </c>
      <c r="D13" s="95" t="s">
        <v>3</v>
      </c>
      <c r="E13" s="95" t="s">
        <v>13</v>
      </c>
      <c r="F13" s="95" t="s">
        <v>43</v>
      </c>
      <c r="G13" s="96" t="s">
        <v>14</v>
      </c>
    </row>
    <row r="14" spans="2:7" ht="15.75" thickTop="1" x14ac:dyDescent="0.25">
      <c r="B14" s="97">
        <v>1</v>
      </c>
      <c r="C14" s="90" t="str">
        <f>'Popis výkonů,činností na VVN'!B5</f>
        <v>Mapování a plánování</v>
      </c>
      <c r="D14" s="91" t="s">
        <v>15</v>
      </c>
      <c r="E14" s="89" t="str">
        <f>'Popis výkonů,činností na VVN'!D5</f>
        <v>ha</v>
      </c>
      <c r="F14" s="92">
        <v>5200</v>
      </c>
      <c r="G14" s="98">
        <f>F14*(1+('Slevy_přirážky ke spektrům '!$F$14/100))</f>
        <v>5200</v>
      </c>
    </row>
    <row r="15" spans="2:7" x14ac:dyDescent="0.25">
      <c r="B15" s="99">
        <v>2</v>
      </c>
      <c r="C15" s="86" t="str">
        <f>'Popis výkonů,činností na VVN'!B6</f>
        <v>Údržba OP dle výsledků mapování a plánování</v>
      </c>
      <c r="D15" s="61" t="s">
        <v>16</v>
      </c>
      <c r="E15" s="59" t="str">
        <f>'Popis výkonů,činností na VVN'!D6</f>
        <v>ha</v>
      </c>
      <c r="F15" s="87">
        <v>154000</v>
      </c>
      <c r="G15" s="98">
        <f>F15*(1+('Slevy_přirážky ke spektrům '!$F$15/100))</f>
        <v>154000</v>
      </c>
    </row>
    <row r="16" spans="2:7" ht="30" x14ac:dyDescent="0.25">
      <c r="B16" s="99">
        <v>3</v>
      </c>
      <c r="C16" s="86" t="str">
        <f>'Popis výkonů,činností na VVN'!B7</f>
        <v>Činnosti při Kácení a oklešťování pro operativní potřeby Objednatele včetně provedení kácení mimo OP</v>
      </c>
      <c r="D16" s="63" t="s">
        <v>17</v>
      </c>
      <c r="E16" s="67" t="str">
        <f>'Popis výkonů,činností na VVN'!D7</f>
        <v>ha</v>
      </c>
      <c r="F16" s="87">
        <v>120000</v>
      </c>
      <c r="G16" s="98">
        <f>F16*(1+('Slevy_přirážky ke spektrům '!$F$16/100))</f>
        <v>120000</v>
      </c>
    </row>
    <row r="17" spans="2:7" x14ac:dyDescent="0.25">
      <c r="B17" s="100">
        <v>4</v>
      </c>
      <c r="C17" s="65" t="s">
        <v>31</v>
      </c>
      <c r="D17" s="66" t="s">
        <v>18</v>
      </c>
      <c r="E17" s="67" t="s">
        <v>7</v>
      </c>
      <c r="F17" s="88">
        <v>8000</v>
      </c>
      <c r="G17" s="98">
        <f>F17*(1+('Slevy_přirážky ke spektrům '!$F$17/100))</f>
        <v>8000</v>
      </c>
    </row>
    <row r="18" spans="2:7" ht="13.9" customHeight="1" thickBot="1" x14ac:dyDescent="0.3">
      <c r="B18" s="101">
        <v>5</v>
      </c>
      <c r="C18" s="102" t="s">
        <v>27</v>
      </c>
      <c r="D18" s="81" t="s">
        <v>28</v>
      </c>
      <c r="E18" s="82" t="s">
        <v>5</v>
      </c>
      <c r="F18" s="103">
        <v>1100</v>
      </c>
      <c r="G18" s="98">
        <f>F18*(1+('Slevy_přirážky ke spektrům '!$F$18/100))</f>
        <v>1100</v>
      </c>
    </row>
    <row r="19" spans="2:7" ht="15.75" x14ac:dyDescent="0.25">
      <c r="C19" s="16"/>
      <c r="D19" s="16"/>
      <c r="E19" s="16"/>
    </row>
    <row r="20" spans="2:7" x14ac:dyDescent="0.25">
      <c r="C20" s="85"/>
    </row>
  </sheetData>
  <sheetProtection algorithmName="SHA-512" hashValue="vOGY2oKNWaRFYVOAkMVc3KiwHc0nXv5zZM1oFdNACl5KkdqmP1bANdz1dAmmhdJgbEodK4ba+8O0gFvcghIf5g==" saltValue="fLeb5a8I4FOVDWxQEAAa3w==" spinCount="100000" sheet="1" formatCells="0" selectLockedCells="1"/>
  <protectedRanges>
    <protectedRange sqref="D5:F8" name="Oblast1_1"/>
  </protectedRanges>
  <autoFilter ref="C13:F16" xr:uid="{C68033BC-EB96-48C7-AF1E-F9E8591886F1}"/>
  <mergeCells count="8">
    <mergeCell ref="C1:E1"/>
    <mergeCell ref="C3:E3"/>
    <mergeCell ref="C5:E5"/>
    <mergeCell ref="C12:F12"/>
    <mergeCell ref="C2:E2"/>
    <mergeCell ref="C6:E6"/>
    <mergeCell ref="C7:E7"/>
    <mergeCell ref="C8:E8"/>
  </mergeCells>
  <printOptions gridLines="1"/>
  <pageMargins left="0.70866141732283472" right="0.70866141732283472" top="0.78740157480314965" bottom="0.78740157480314965" header="0.31496062992125984" footer="0.31496062992125984"/>
  <pageSetup paperSize="9" scale="58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FA95D-55B4-4142-A19B-9798AC784B42}">
  <sheetPr>
    <pageSetUpPr fitToPage="1"/>
  </sheetPr>
  <dimension ref="B2:F9"/>
  <sheetViews>
    <sheetView zoomScale="80" zoomScaleNormal="80" workbookViewId="0">
      <pane xSplit="5" ySplit="4" topLeftCell="F5" activePane="bottomRight" state="frozen"/>
      <selection pane="topRight" activeCell="F1" sqref="F1"/>
      <selection pane="bottomLeft" activeCell="A8" sqref="A8"/>
      <selection pane="bottomRight" activeCell="K11" sqref="K11"/>
    </sheetView>
  </sheetViews>
  <sheetFormatPr defaultRowHeight="15" x14ac:dyDescent="0.25"/>
  <cols>
    <col min="1" max="1" width="3.42578125" customWidth="1"/>
    <col min="2" max="2" width="59" customWidth="1"/>
    <col min="3" max="3" width="12.85546875" customWidth="1"/>
    <col min="4" max="4" width="23.140625" customWidth="1"/>
    <col min="5" max="5" width="56.85546875" customWidth="1"/>
    <col min="6" max="6" width="84.140625" customWidth="1"/>
  </cols>
  <sheetData>
    <row r="2" spans="2:6" ht="25.5" x14ac:dyDescent="0.35">
      <c r="B2" s="134" t="s">
        <v>10</v>
      </c>
      <c r="C2" s="135"/>
      <c r="D2" s="135"/>
      <c r="E2" s="136"/>
      <c r="F2" s="136"/>
    </row>
    <row r="3" spans="2:6" ht="15" customHeight="1" thickBot="1" x14ac:dyDescent="0.3">
      <c r="B3" s="11"/>
      <c r="C3" s="11"/>
      <c r="D3" s="11"/>
      <c r="E3" s="11"/>
      <c r="F3" s="11"/>
    </row>
    <row r="4" spans="2:6" ht="30" customHeight="1" x14ac:dyDescent="0.25">
      <c r="B4" s="69" t="s">
        <v>8</v>
      </c>
      <c r="C4" s="70" t="s">
        <v>3</v>
      </c>
      <c r="D4" s="70" t="s">
        <v>4</v>
      </c>
      <c r="E4" s="71" t="s">
        <v>9</v>
      </c>
      <c r="F4" s="72" t="s">
        <v>53</v>
      </c>
    </row>
    <row r="5" spans="2:6" ht="30" x14ac:dyDescent="0.25">
      <c r="B5" s="73" t="s">
        <v>37</v>
      </c>
      <c r="C5" s="58" t="s">
        <v>15</v>
      </c>
      <c r="D5" s="59" t="s">
        <v>19</v>
      </c>
      <c r="E5" s="60" t="s">
        <v>61</v>
      </c>
      <c r="F5" s="74" t="s">
        <v>47</v>
      </c>
    </row>
    <row r="6" spans="2:6" ht="141" customHeight="1" x14ac:dyDescent="0.25">
      <c r="B6" s="75" t="s">
        <v>45</v>
      </c>
      <c r="C6" s="61" t="s">
        <v>16</v>
      </c>
      <c r="D6" s="59" t="s">
        <v>19</v>
      </c>
      <c r="E6" s="62" t="s">
        <v>62</v>
      </c>
      <c r="F6" s="76" t="s">
        <v>50</v>
      </c>
    </row>
    <row r="7" spans="2:6" ht="120" x14ac:dyDescent="0.25">
      <c r="B7" s="77" t="s">
        <v>38</v>
      </c>
      <c r="C7" s="63" t="s">
        <v>17</v>
      </c>
      <c r="D7" s="64" t="s">
        <v>19</v>
      </c>
      <c r="E7" s="62" t="s">
        <v>63</v>
      </c>
      <c r="F7" s="76" t="s">
        <v>51</v>
      </c>
    </row>
    <row r="8" spans="2:6" ht="93" customHeight="1" x14ac:dyDescent="0.25">
      <c r="B8" s="78" t="s">
        <v>30</v>
      </c>
      <c r="C8" s="66" t="s">
        <v>18</v>
      </c>
      <c r="D8" s="67" t="s">
        <v>7</v>
      </c>
      <c r="E8" s="68" t="s">
        <v>29</v>
      </c>
      <c r="F8" s="79"/>
    </row>
    <row r="9" spans="2:6" ht="90.75" thickBot="1" x14ac:dyDescent="0.3">
      <c r="B9" s="80" t="s">
        <v>39</v>
      </c>
      <c r="C9" s="81" t="s">
        <v>28</v>
      </c>
      <c r="D9" s="82" t="s">
        <v>5</v>
      </c>
      <c r="E9" s="83" t="s">
        <v>64</v>
      </c>
      <c r="F9" s="84" t="s">
        <v>52</v>
      </c>
    </row>
  </sheetData>
  <sheetProtection algorithmName="SHA-512" hashValue="T+JV18VanOeEKP/8JY6fjsnSGgdu5YhVc0Y6mdGV7Iqts4TosP3S9WTv1KWfbaLr/k4G91uEc1JodXJcVAptXw==" saltValue="heP8VUVVbXHkb50vlMrPKQ==" spinCount="100000" sheet="1" selectLockedCells="1"/>
  <mergeCells count="1">
    <mergeCell ref="B2:F2"/>
  </mergeCells>
  <pageMargins left="0.7" right="0.7" top="0.78740157499999996" bottom="0.78740157499999996" header="0.3" footer="0.3"/>
  <pageSetup paperSize="9" scale="5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0907e06-a640-4f6b-9b51-06d617e864da" xsi:nil="true"/>
    <lcf76f155ced4ddcb4097134ff3c332f xmlns="7d183757-916d-4e63-8e62-007b2cc2f96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13DCF8303B29E42B21F5026D6DA6DB7" ma:contentTypeVersion="14" ma:contentTypeDescription="Create a new document." ma:contentTypeScope="" ma:versionID="fd9d6d936c5fdb2a063bfa098c9a27af">
  <xsd:schema xmlns:xsd="http://www.w3.org/2001/XMLSchema" xmlns:xs="http://www.w3.org/2001/XMLSchema" xmlns:p="http://schemas.microsoft.com/office/2006/metadata/properties" xmlns:ns2="7d183757-916d-4e63-8e62-007b2cc2f962" xmlns:ns3="a0907e06-a640-4f6b-9b51-06d617e864da" targetNamespace="http://schemas.microsoft.com/office/2006/metadata/properties" ma:root="true" ma:fieldsID="4ae50f73b2b90a1bf7346c5c877ecd1b" ns2:_="" ns3:_="">
    <xsd:import namespace="7d183757-916d-4e63-8e62-007b2cc2f962"/>
    <xsd:import namespace="a0907e06-a640-4f6b-9b51-06d617e864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183757-916d-4e63-8e62-007b2cc2f9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07e06-a640-4f6b-9b51-06d617e864d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095491f-0462-42ff-a94d-9b9ad33cc5b6}" ma:internalName="TaxCatchAll" ma:showField="CatchAllData" ma:web="a0907e06-a640-4f6b-9b51-06d617e864d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C77712-1720-4F9D-9A74-855FD1C7F45F}">
  <ds:schemaRefs>
    <ds:schemaRef ds:uri="http://schemas.microsoft.com/office/2006/metadata/properties"/>
    <ds:schemaRef ds:uri="http://schemas.microsoft.com/office/infopath/2007/PartnerControls"/>
    <ds:schemaRef ds:uri="a0907e06-a640-4f6b-9b51-06d617e864da"/>
    <ds:schemaRef ds:uri="7d183757-916d-4e63-8e62-007b2cc2f962"/>
  </ds:schemaRefs>
</ds:datastoreItem>
</file>

<file path=customXml/itemProps2.xml><?xml version="1.0" encoding="utf-8"?>
<ds:datastoreItem xmlns:ds="http://schemas.openxmlformats.org/officeDocument/2006/customXml" ds:itemID="{8E369C4F-0ABB-4653-9544-0795E4B706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B0B285-F102-4048-8133-915A343CA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183757-916d-4e63-8e62-007b2cc2f962"/>
    <ds:schemaRef ds:uri="a0907e06-a640-4f6b-9b51-06d617e864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Slevy_přirážky ke spektrům </vt:lpstr>
      <vt:lpstr>Ceník Výkonů</vt:lpstr>
      <vt:lpstr>Popis výkonů,činností na VVN</vt:lpstr>
      <vt:lpstr>'Ceník Výkonů'!Oblast_tisku</vt:lpstr>
      <vt:lpstr>'Slevy_přirážky ke spektrům 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Adamík, Drahoslav</dc:creator>
  <cp:keywords/>
  <dc:description/>
  <cp:lastModifiedBy>Macháček, Stanislav</cp:lastModifiedBy>
  <cp:revision/>
  <dcterms:created xsi:type="dcterms:W3CDTF">2022-12-05T10:07:25Z</dcterms:created>
  <dcterms:modified xsi:type="dcterms:W3CDTF">2025-08-21T11:03:34Z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0x010100C13DCF8303B29E42B21F5026D6DA6DB7</vt:lpwstr>
  </property>
  <property fmtid="{D5CDD505-2E9C-101B-9397-08002B2CF9AE}" pid="3" name="MediaServiceImageTags">
    <vt:lpwstr/>
  </property>
</Properties>
</file>